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imona\Documents\Simona N 2024\Šilumos kaina\Kasmėnesiniai kainos skaičiavimai\2026\spalis\"/>
    </mc:Choice>
  </mc:AlternateContent>
  <xr:revisionPtr revIDLastSave="0" documentId="13_ncr:1_{826CF2EA-8BBF-485F-BCC2-F2F007A0FA0F}" xr6:coauthVersionLast="47" xr6:coauthVersionMax="47" xr10:uidLastSave="{00000000-0000-0000-0000-000000000000}"/>
  <bookViews>
    <workbookView xWindow="-120" yWindow="-120" windowWidth="29040" windowHeight="15720" activeTab="2" xr2:uid="{00000000-000D-0000-FFFF-FFFF00000000}"/>
  </bookViews>
  <sheets>
    <sheet name="Forma 2" sheetId="2" r:id="rId1"/>
    <sheet name="Forma 3" sheetId="3" r:id="rId2"/>
    <sheet name="Forma 1" sheetId="4" r:id="rId3"/>
  </sheets>
  <definedNames>
    <definedName name="SIS012_D_Faktas" localSheetId="0">'Forma 2'!$E$8</definedName>
    <definedName name="SIS012_D_Faktas">'Forma 2'!$E$8</definedName>
    <definedName name="SIS012_D_GalutineKarstoVandens" localSheetId="0">'Forma 2'!$B$21</definedName>
    <definedName name="SIS012_D_GalutineKarstoVandens">'Forma 2'!$B$21</definedName>
    <definedName name="SIS012_D_GalutineKarstoVandens2" localSheetId="0">'Forma 2'!$B$22</definedName>
    <definedName name="SIS012_D_GalutineKarstoVandens2">'Forma 2'!$B$22</definedName>
    <definedName name="SIS012_D_GeriamojoVandensPardavimo" localSheetId="0">'Forma 2'!$B$16</definedName>
    <definedName name="SIS012_D_GeriamojoVandensPardavimo">'Forma 2'!$B$16</definedName>
    <definedName name="SIS012_D_GeriamojoVandensTiekimo" localSheetId="0">'Forma 2'!$B$15</definedName>
    <definedName name="SIS012_D_GeriamojoVandensTiekimo">'Forma 2'!$B$15</definedName>
    <definedName name="SIS012_D_KarstoVandensKainos" localSheetId="0">'Forma 2'!$B$11</definedName>
    <definedName name="SIS012_D_KarstoVandensKainos">'Forma 2'!$B$11</definedName>
    <definedName name="SIS012_D_KarstoVandensKainos2" localSheetId="0">'Forma 2'!$B$12</definedName>
    <definedName name="SIS012_D_KarstoVandensKainos2">'Forma 2'!$B$12</definedName>
    <definedName name="SIS012_D_KarstoVandensKainos2formule" localSheetId="0">'Forma 2'!$B$13</definedName>
    <definedName name="SIS012_D_KarstoVandensKainos2formule">'Forma 2'!$B$13</definedName>
    <definedName name="SIS012_D_MatoVnt" localSheetId="0">'Forma 2'!$C$8</definedName>
    <definedName name="SIS012_D_MatoVnt">'Forma 2'!$C$8</definedName>
    <definedName name="SIS012_D_NutarimasArUkio" localSheetId="0">'Forma 2'!$B$23</definedName>
    <definedName name="SIS012_D_NutarimasArUkio">'Forma 2'!$B$23</definedName>
    <definedName name="SIS012_D_PAPILDOMADEDAMOJI" localSheetId="0">'Forma 2'!$B$17</definedName>
    <definedName name="SIS012_D_PAPILDOMADEDAMOJI">'Forma 2'!$B$17</definedName>
    <definedName name="SIS012_D_PapildomaDedamojiDel" localSheetId="0">'Forma 2'!$B$18</definedName>
    <definedName name="SIS012_D_PapildomaDedamojiDel">'Forma 2'!$B$18</definedName>
    <definedName name="SIS012_D_PapildomaDedamojiDel2" localSheetId="0">'Forma 2'!$B$19</definedName>
    <definedName name="SIS012_D_PapildomaDedamojiDel2">'Forma 2'!$B$19</definedName>
    <definedName name="SIS012_D_PapildomaDedamojiDel3" localSheetId="0">'Forma 2'!$B$20</definedName>
    <definedName name="SIS012_D_PapildomaDedamojiDel3">'Forma 2'!$B$20</definedName>
    <definedName name="SIS012_D_Rodiklis" localSheetId="0">'Forma 2'!$D$8</definedName>
    <definedName name="SIS012_D_Rodiklis">'Forma 2'!$D$8</definedName>
    <definedName name="SIS012_D_SilumosKainaNaudojama" localSheetId="0">'Forma 2'!$B$14</definedName>
    <definedName name="SIS012_D_SilumosKainaNaudojama">'Forma 2'!$B$14</definedName>
    <definedName name="SIS012_F_GalutineKarstoVandens2Faktas" localSheetId="0">'Forma 2'!$E$22</definedName>
    <definedName name="SIS012_F_GalutineKarstoVandens2Faktas">'Forma 2'!$E$22</definedName>
    <definedName name="SIS012_F_GalutineKarstoVandensFaktas" localSheetId="0">'Forma 2'!$E$21</definedName>
    <definedName name="SIS012_F_GalutineKarstoVandensFaktas">'Forma 2'!$E$21</definedName>
    <definedName name="SIS012_F_GeriamojoVandensPardavimoFaktas" localSheetId="0">'Forma 2'!$E$16</definedName>
    <definedName name="SIS012_F_GeriamojoVandensPardavimoFaktas">'Forma 2'!$E$16</definedName>
    <definedName name="SIS012_F_GeriamojoVandensTiekimoFaktas" localSheetId="0">'Forma 2'!$E$15</definedName>
    <definedName name="SIS012_F_GeriamojoVandensTiekimoFaktas">'Forma 2'!$E$15</definedName>
    <definedName name="SIS012_F_GeriamojoVandensTiekimoRodiklis" localSheetId="0">'Forma 2'!$D$15</definedName>
    <definedName name="SIS012_F_GeriamojoVandensTiekimoRodiklis">'Forma 2'!$D$15</definedName>
    <definedName name="SIS012_F_KarstoVandensKainos2Faktas" localSheetId="0">'Forma 2'!$E$12</definedName>
    <definedName name="SIS012_F_KarstoVandensKainos2Faktas">'Forma 2'!$E$12</definedName>
    <definedName name="SIS012_F_KarstoVandensKainos2formuleRodiklis" localSheetId="0">'Forma 2'!$D$13</definedName>
    <definedName name="SIS012_F_KarstoVandensKainos2formuleRodiklis">'Forma 2'!$D$13</definedName>
    <definedName name="SIS012_F_KarstoVandensKainos2Rodiklis" localSheetId="0">'Forma 2'!$D$12</definedName>
    <definedName name="SIS012_F_KarstoVandensKainos2Rodiklis">'Forma 2'!$D$12</definedName>
    <definedName name="SIS012_F_KarstoVandensKainosFaktas" localSheetId="0">'Forma 2'!$E$11</definedName>
    <definedName name="SIS012_F_KarstoVandensKainosFaktas">'Forma 2'!$E$11</definedName>
    <definedName name="SIS012_F_NutarimasArUkioFaktas" localSheetId="0">'Forma 2'!$E$23</definedName>
    <definedName name="SIS012_F_NutarimasArUkioFaktas">'Forma 2'!$E$23</definedName>
    <definedName name="SIS012_F_NutarimasArUkioMatoVnt" localSheetId="0">'Forma 2'!$C$23</definedName>
    <definedName name="SIS012_F_NutarimasArUkioMatoVnt">'Forma 2'!$C$23</definedName>
    <definedName name="SIS012_F_NutarimasArUkioRodiklis" localSheetId="0">'Forma 2'!$D$23</definedName>
    <definedName name="SIS012_F_NutarimasArUkioRodiklis">'Forma 2'!$D$23</definedName>
    <definedName name="SIS012_F_PapildomaDedamojiDel2Faktas" localSheetId="0">'Forma 2'!$E$19</definedName>
    <definedName name="SIS012_F_PapildomaDedamojiDel2Faktas">'Forma 2'!$E$19</definedName>
    <definedName name="SIS012_F_PapildomaDedamojiDel2Rodiklis" localSheetId="0">'Forma 2'!$D$19</definedName>
    <definedName name="SIS012_F_PapildomaDedamojiDel2Rodiklis">'Forma 2'!$D$19</definedName>
    <definedName name="SIS012_F_PapildomaDedamojiDel3Faktas" localSheetId="0">'Forma 2'!$E$20</definedName>
    <definedName name="SIS012_F_PapildomaDedamojiDel3Faktas">'Forma 2'!$E$20</definedName>
    <definedName name="SIS012_F_PapildomaDedamojiDel3Rodiklis" localSheetId="0">'Forma 2'!$D$20</definedName>
    <definedName name="SIS012_F_PapildomaDedamojiDel3Rodiklis">'Forma 2'!$D$20</definedName>
    <definedName name="SIS012_F_PapildomaDedamojiDelFaktas" localSheetId="0">'Forma 2'!$E$18</definedName>
    <definedName name="SIS012_F_PapildomaDedamojiDelFaktas">'Forma 2'!$E$18</definedName>
    <definedName name="SIS012_F_PapildomaDedamojiDelRodiklis" localSheetId="0">'Forma 2'!$D$18</definedName>
    <definedName name="SIS012_F_PapildomaDedamojiDelRodiklis">'Forma 2'!$D$18</definedName>
    <definedName name="SIS012_F_PAPILDOMADEDAMOJIFaktas" localSheetId="0">'Forma 2'!$E$17</definedName>
    <definedName name="SIS012_F_PAPILDOMADEDAMOJIFaktas">'Forma 2'!$E$17</definedName>
    <definedName name="SIS012_F_SilumosKainaNaudojamaFaktas" localSheetId="0">'Forma 2'!$E$14</definedName>
    <definedName name="SIS012_F_SilumosKainaNaudojamaFaktas">'Forma 2'!$E$14</definedName>
    <definedName name="SIS012b_D_Faktas" localSheetId="1">'Forma 3'!$E$8</definedName>
    <definedName name="SIS012b_D_Faktas">'Forma 3'!$E$8</definedName>
    <definedName name="SIS012b_D_GalutineKarstoVandens" localSheetId="1">'Forma 3'!$B$21</definedName>
    <definedName name="SIS012b_D_GalutineKarstoVandens">'Forma 3'!$B$21</definedName>
    <definedName name="SIS012b_D_GalutineKarstoVandens2" localSheetId="1">'Forma 3'!$B$22</definedName>
    <definedName name="SIS012b_D_GalutineKarstoVandens2">'Forma 3'!$B$22</definedName>
    <definedName name="SIS012b_D_GeriamojoVandensPardavimo" localSheetId="1">'Forma 3'!$B$16</definedName>
    <definedName name="SIS012b_D_GeriamojoVandensPardavimo">'Forma 3'!$B$16</definedName>
    <definedName name="SIS012b_D_GeriamojoVandensTiekimo" localSheetId="1">'Forma 3'!$B$15</definedName>
    <definedName name="SIS012b_D_GeriamojoVandensTiekimo">'Forma 3'!$B$15</definedName>
    <definedName name="SIS012b_D_KarstoVandensKainos" localSheetId="1">'Forma 3'!$B$11</definedName>
    <definedName name="SIS012b_D_KarstoVandensKainos">'Forma 3'!$B$11</definedName>
    <definedName name="SIS012b_D_KarstoVandensKainos2" localSheetId="1">'Forma 3'!$B$12</definedName>
    <definedName name="SIS012b_D_KarstoVandensKainos2">'Forma 3'!$B$12</definedName>
    <definedName name="SIS012b_D_KarstoVandensKainos2formule" localSheetId="1">'Forma 3'!$B$13</definedName>
    <definedName name="SIS012b_D_KarstoVandensKainos2formule">'Forma 3'!$B$13</definedName>
    <definedName name="SIS012b_D_MatoVnt" localSheetId="1">'Forma 3'!$C$8</definedName>
    <definedName name="SIS012b_D_MatoVnt">'Forma 3'!$C$8</definedName>
    <definedName name="SIS012b_D_NutarimasArUkio" localSheetId="1">'Forma 3'!$B$23</definedName>
    <definedName name="SIS012b_D_NutarimasArUkio">'Forma 3'!$B$23</definedName>
    <definedName name="SIS012b_D_PAPILDOMADEDAMOJI" localSheetId="1">'Forma 3'!$B$17</definedName>
    <definedName name="SIS012b_D_PAPILDOMADEDAMOJI">'Forma 3'!$B$17</definedName>
    <definedName name="SIS012b_D_PapildomaDedamojiDel" localSheetId="1">'Forma 3'!$B$18</definedName>
    <definedName name="SIS012b_D_PapildomaDedamojiDel">'Forma 3'!$B$18</definedName>
    <definedName name="SIS012b_D_PapildomaDedamojiDel2" localSheetId="1">'Forma 3'!$B$19</definedName>
    <definedName name="SIS012b_D_PapildomaDedamojiDel2">'Forma 3'!$B$19</definedName>
    <definedName name="SIS012b_D_PapildomaDedamojiDel3" localSheetId="1">'Forma 3'!$B$20</definedName>
    <definedName name="SIS012b_D_PapildomaDedamojiDel3">'Forma 3'!$B$20</definedName>
    <definedName name="SIS012b_D_Rodiklis" localSheetId="1">'Forma 3'!$D$8</definedName>
    <definedName name="SIS012b_D_Rodiklis">'Forma 3'!$D$8</definedName>
    <definedName name="SIS012b_D_SilumosKainaNaudojama" localSheetId="1">'Forma 3'!$B$14</definedName>
    <definedName name="SIS012b_D_SilumosKainaNaudojama">'Forma 3'!$B$14</definedName>
    <definedName name="SIS012b_F_GalutineKarstoVandens2Faktas" localSheetId="1">'Forma 3'!$E$22</definedName>
    <definedName name="SIS012b_F_GalutineKarstoVandens2Faktas">'Forma 3'!$E$22</definedName>
    <definedName name="SIS012b_F_GalutineKarstoVandensFaktas" localSheetId="1">'Forma 3'!$E$21</definedName>
    <definedName name="SIS012b_F_GalutineKarstoVandensFaktas">'Forma 3'!$E$21</definedName>
    <definedName name="SIS012b_F_GeriamojoVandensPardavimoFaktas" localSheetId="1">'Forma 3'!$E$16</definedName>
    <definedName name="SIS012b_F_GeriamojoVandensPardavimoFaktas">'Forma 3'!$E$16</definedName>
    <definedName name="SIS012b_F_GeriamojoVandensTiekimoFaktas" localSheetId="1">'Forma 3'!$E$15</definedName>
    <definedName name="SIS012b_F_GeriamojoVandensTiekimoFaktas">'Forma 3'!$E$15</definedName>
    <definedName name="SIS012b_F_GeriamojoVandensTiekimoRodiklis" localSheetId="1">'Forma 3'!$D$15</definedName>
    <definedName name="SIS012b_F_GeriamojoVandensTiekimoRodiklis">'Forma 3'!$D$15</definedName>
    <definedName name="SIS012b_F_KarstoVandensKainos2Faktas" localSheetId="1">'Forma 3'!$E$12</definedName>
    <definedName name="SIS012b_F_KarstoVandensKainos2Faktas">'Forma 3'!$E$12</definedName>
    <definedName name="SIS012b_F_KarstoVandensKainos2formuleRodiklis" localSheetId="1">'Forma 3'!$D$13</definedName>
    <definedName name="SIS012b_F_KarstoVandensKainos2formuleRodiklis">'Forma 3'!$D$13</definedName>
    <definedName name="SIS012b_F_KarstoVandensKainos2Rodiklis" localSheetId="1">'Forma 3'!$D$12</definedName>
    <definedName name="SIS012b_F_KarstoVandensKainos2Rodiklis">'Forma 3'!$D$12</definedName>
    <definedName name="SIS012b_F_KarstoVandensKainosFaktas" localSheetId="1">'Forma 3'!$E$11</definedName>
    <definedName name="SIS012b_F_KarstoVandensKainosFaktas">'Forma 3'!$E$11</definedName>
    <definedName name="SIS012b_F_NutarimasArUkioFaktas" localSheetId="1">'Forma 3'!$E$23</definedName>
    <definedName name="SIS012b_F_NutarimasArUkioFaktas">'Forma 3'!$E$23</definedName>
    <definedName name="SIS012b_F_NutarimasArUkioMatoVnt" localSheetId="1">'Forma 3'!$C$23</definedName>
    <definedName name="SIS012b_F_NutarimasArUkioMatoVnt">'Forma 3'!$C$23</definedName>
    <definedName name="SIS012b_F_NutarimasArUkioRodiklis" localSheetId="1">'Forma 3'!$D$23</definedName>
    <definedName name="SIS012b_F_NutarimasArUkioRodiklis">'Forma 3'!$D$23</definedName>
    <definedName name="SIS012b_F_PapildomaDedamojiDel2Faktas" localSheetId="1">'Forma 3'!$E$19</definedName>
    <definedName name="SIS012b_F_PapildomaDedamojiDel2Faktas">'Forma 3'!$E$19</definedName>
    <definedName name="SIS012b_F_PapildomaDedamojiDel2Rodiklis" localSheetId="1">'Forma 3'!$D$19</definedName>
    <definedName name="SIS012b_F_PapildomaDedamojiDel2Rodiklis">'Forma 3'!$D$19</definedName>
    <definedName name="SIS012b_F_PapildomaDedamojiDel3Faktas" localSheetId="1">'Forma 3'!$E$20</definedName>
    <definedName name="SIS012b_F_PapildomaDedamojiDel3Faktas">'Forma 3'!$E$20</definedName>
    <definedName name="SIS012b_F_PapildomaDedamojiDel3Rodiklis" localSheetId="1">'Forma 3'!$D$20</definedName>
    <definedName name="SIS012b_F_PapildomaDedamojiDel3Rodiklis">'Forma 3'!$D$20</definedName>
    <definedName name="SIS012b_F_PapildomaDedamojiDelFaktas" localSheetId="1">'Forma 3'!$E$18</definedName>
    <definedName name="SIS012b_F_PapildomaDedamojiDelFaktas">'Forma 3'!$E$18</definedName>
    <definedName name="SIS012b_F_PapildomaDedamojiDelRodiklis" localSheetId="1">'Forma 3'!$D$18</definedName>
    <definedName name="SIS012b_F_PapildomaDedamojiDelRodiklis">'Forma 3'!$D$18</definedName>
    <definedName name="SIS012b_F_PAPILDOMADEDAMOJIFaktas" localSheetId="1">'Forma 3'!$E$17</definedName>
    <definedName name="SIS012b_F_PAPILDOMADEDAMOJIFaktas">'Forma 3'!$E$17</definedName>
    <definedName name="SIS012b_F_SilumosKainaNaudojamaFaktas" localSheetId="1">'Forma 3'!$E$14</definedName>
    <definedName name="SIS012b_F_SilumosKainaNaudojamaFaktas">'Forma 3'!$E$14</definedName>
    <definedName name="SIS072_D_Apskaiciuotasi1" localSheetId="2">'Forma 1'!$B$76</definedName>
    <definedName name="SIS072_D_Apskaiciuotasi1">'Forma 1'!$B$76</definedName>
    <definedName name="SIS072_D_Galutinesilumo1" localSheetId="2">'Forma 1'!$B$78</definedName>
    <definedName name="SIS072_D_Galutinesilumo1">'Forma 1'!$B$78</definedName>
    <definedName name="SIS072_D_Galutinesilumo2" localSheetId="2">'Forma 1'!$B$79</definedName>
    <definedName name="SIS072_D_Galutinesilumo2">'Forma 1'!$B$79</definedName>
    <definedName name="SIS072_D_Gamtinesdujos1" localSheetId="2">'Forma 1'!$B$17</definedName>
    <definedName name="SIS072_D_Gamtinesdujos1">'Forma 1'!$B$17</definedName>
    <definedName name="SIS072_D_Gamtiniudujuku1" localSheetId="2">'Forma 1'!$B$18</definedName>
    <definedName name="SIS072_D_Gamtiniudujuku1">'Forma 1'!$B$18</definedName>
    <definedName name="SIS072_D_Gamtiniudujuku2" localSheetId="2">'Forma 1'!$B$19</definedName>
    <definedName name="SIS072_D_Gamtiniudujuku2">'Forma 1'!$B$19</definedName>
    <definedName name="SIS072_D_Kainos1" localSheetId="2">'Forma 1'!$E$9</definedName>
    <definedName name="SIS072_D_Kainos1">'Forma 1'!$E$9</definedName>
    <definedName name="SIS072_D_Kintamojikaino1" localSheetId="2">'Forma 1'!$B$53</definedName>
    <definedName name="SIS072_D_Kintamojikaino1">'Forma 1'!$B$53</definedName>
    <definedName name="SIS072_D_Kintamojikaino2" localSheetId="2">'Forma 1'!$B$61</definedName>
    <definedName name="SIS072_D_Kintamojikaino2">'Forma 1'!$B$61</definedName>
    <definedName name="SIS072_D_Kurorusisivard1" localSheetId="2">'Forma 1'!$B$47</definedName>
    <definedName name="SIS072_D_Kurorusisivard1">'Forma 1'!$B$47</definedName>
    <definedName name="SIS072_D_Kurorusisivard2" localSheetId="2">'Forma 1'!$B$48</definedName>
    <definedName name="SIS072_D_Kurorusisivard2">'Forma 1'!$B$48</definedName>
    <definedName name="SIS072_D_Kurorusisivard3" localSheetId="2">'Forma 1'!$B$49</definedName>
    <definedName name="SIS072_D_Kurorusisivard3">'Forma 1'!$B$49</definedName>
    <definedName name="SIS072_D_Matovnt1" localSheetId="2">'Forma 1'!$C$9</definedName>
    <definedName name="SIS072_D_Matovnt1">'Forma 1'!$C$9</definedName>
    <definedName name="SIS072_D_Mazmeninioapta1" localSheetId="2">'Forma 1'!$B$62</definedName>
    <definedName name="SIS072_D_Mazmeninioapta1">'Forma 1'!$B$62</definedName>
    <definedName name="SIS072_D_Mazmeninioapta2" localSheetId="2">'Forma 1'!$B$63</definedName>
    <definedName name="SIS072_D_Mazmeninioapta2">'Forma 1'!$B$63</definedName>
    <definedName name="SIS072_D_Mazmeninioapta3" localSheetId="2">'Forma 1'!$B$64</definedName>
    <definedName name="SIS072_D_Mazmeninioapta3">'Forma 1'!$B$64</definedName>
    <definedName name="SIS072_D_Nenurodytakuro1" localSheetId="2">'Forma 1'!$B$21</definedName>
    <definedName name="SIS072_D_Nenurodytakuro1">'Forma 1'!$B$21</definedName>
    <definedName name="SIS072_D_Nenurodytakuro10" localSheetId="2">'Forma 1'!$B$34</definedName>
    <definedName name="SIS072_D_Nenurodytakuro10">'Forma 1'!$B$34</definedName>
    <definedName name="SIS072_D_Nenurodytakuro11" localSheetId="2">'Forma 1'!$B$36</definedName>
    <definedName name="SIS072_D_Nenurodytakuro11">'Forma 1'!$B$36</definedName>
    <definedName name="SIS072_D_Nenurodytakuro12" localSheetId="2">'Forma 1'!$B$37</definedName>
    <definedName name="SIS072_D_Nenurodytakuro12">'Forma 1'!$B$37</definedName>
    <definedName name="SIS072_D_Nenurodytakuro13" localSheetId="2">'Forma 1'!$B$39</definedName>
    <definedName name="SIS072_D_Nenurodytakuro13">'Forma 1'!$B$39</definedName>
    <definedName name="SIS072_D_Nenurodytakuro14" localSheetId="2">'Forma 1'!$B$40</definedName>
    <definedName name="SIS072_D_Nenurodytakuro14">'Forma 1'!$B$40</definedName>
    <definedName name="SIS072_D_Nenurodytakuro15" localSheetId="2">'Forma 1'!$B$42</definedName>
    <definedName name="SIS072_D_Nenurodytakuro15">'Forma 1'!$B$42</definedName>
    <definedName name="SIS072_D_Nenurodytakuro16" localSheetId="2">'Forma 1'!$B$43</definedName>
    <definedName name="SIS072_D_Nenurodytakuro16">'Forma 1'!$B$43</definedName>
    <definedName name="SIS072_D_Nenurodytakuro17" localSheetId="2">'Forma 1'!$B$45</definedName>
    <definedName name="SIS072_D_Nenurodytakuro17">'Forma 1'!$B$45</definedName>
    <definedName name="SIS072_D_Nenurodytakuro18" localSheetId="2">'Forma 1'!$B$46</definedName>
    <definedName name="SIS072_D_Nenurodytakuro18">'Forma 1'!$B$46</definedName>
    <definedName name="SIS072_D_Nenurodytakuro2" localSheetId="2">'Forma 1'!$B$22</definedName>
    <definedName name="SIS072_D_Nenurodytakuro2">'Forma 1'!$B$22</definedName>
    <definedName name="SIS072_D_Nenurodytakuro3" localSheetId="2">'Forma 1'!$B$24</definedName>
    <definedName name="SIS072_D_Nenurodytakuro3">'Forma 1'!$B$24</definedName>
    <definedName name="SIS072_D_Nenurodytakuro4" localSheetId="2">'Forma 1'!$B$25</definedName>
    <definedName name="SIS072_D_Nenurodytakuro4">'Forma 1'!$B$25</definedName>
    <definedName name="SIS072_D_Nenurodytakuro5" localSheetId="2">'Forma 1'!$B$27</definedName>
    <definedName name="SIS072_D_Nenurodytakuro5">'Forma 1'!$B$27</definedName>
    <definedName name="SIS072_D_Nenurodytakuro6" localSheetId="2">'Forma 1'!$B$28</definedName>
    <definedName name="SIS072_D_Nenurodytakuro6">'Forma 1'!$B$28</definedName>
    <definedName name="SIS072_D_Nenurodytakuro7" localSheetId="2">'Forma 1'!$B$30</definedName>
    <definedName name="SIS072_D_Nenurodytakuro7">'Forma 1'!$B$30</definedName>
    <definedName name="SIS072_D_Nenurodytakuro8" localSheetId="2">'Forma 1'!$B$31</definedName>
    <definedName name="SIS072_D_Nenurodytakuro8">'Forma 1'!$B$31</definedName>
    <definedName name="SIS072_D_Nenurodytakuro9" localSheetId="2">'Forma 1'!$B$33</definedName>
    <definedName name="SIS072_D_Nenurodytakuro9">'Forma 1'!$B$33</definedName>
    <definedName name="SIS072_D_Nepadengtusana1" localSheetId="2">'Forma 1'!$B$65</definedName>
    <definedName name="SIS072_D_Nepadengtusana1">'Forma 1'!$B$65</definedName>
    <definedName name="SIS072_D_Papildomadedam1" localSheetId="2">'Forma 1'!$B$66</definedName>
    <definedName name="SIS072_D_Papildomadedam1">'Forma 1'!$B$66</definedName>
    <definedName name="SIS072_D_Papildomadedam10" localSheetId="2">'Forma 1'!$B$75</definedName>
    <definedName name="SIS072_D_Papildomadedam10">'Forma 1'!$B$75</definedName>
    <definedName name="SIS072_D_Papildomadedam2" localSheetId="2">'Forma 1'!$B$67</definedName>
    <definedName name="SIS072_D_Papildomadedam2">'Forma 1'!$B$67</definedName>
    <definedName name="SIS072_D_Papildomadedam3" localSheetId="2">'Forma 1'!$B$68</definedName>
    <definedName name="SIS072_D_Papildomadedam3">'Forma 1'!$B$68</definedName>
    <definedName name="SIS072_D_Papildomadedam4" localSheetId="2">'Forma 1'!$B$69</definedName>
    <definedName name="SIS072_D_Papildomadedam4">'Forma 1'!$B$69</definedName>
    <definedName name="SIS072_D_Papildomadedam5" localSheetId="2">'Forma 1'!$B$70</definedName>
    <definedName name="SIS072_D_Papildomadedam5">'Forma 1'!$B$70</definedName>
    <definedName name="SIS072_D_Papildomadedam6" localSheetId="2">'Forma 1'!$B$71</definedName>
    <definedName name="SIS072_D_Papildomadedam6">'Forma 1'!$B$71</definedName>
    <definedName name="SIS072_D_Papildomadedam7" localSheetId="2">'Forma 1'!$B$72</definedName>
    <definedName name="SIS072_D_Papildomadedam7">'Forma 1'!$B$72</definedName>
    <definedName name="SIS072_D_Papildomadedam8" localSheetId="2">'Forma 1'!$B$73</definedName>
    <definedName name="SIS072_D_Papildomadedam8">'Forma 1'!$B$73</definedName>
    <definedName name="SIS072_D_Papildomadedam9" localSheetId="2">'Forma 1'!$B$74</definedName>
    <definedName name="SIS072_D_Papildomadedam9">'Forma 1'!$B$74</definedName>
    <definedName name="SIS072_D_Pastoviojikain1" localSheetId="2">'Forma 1'!$B$52</definedName>
    <definedName name="SIS072_D_Pastoviojikain1">'Forma 1'!$B$52</definedName>
    <definedName name="SIS072_D_Pastoviojikain2" localSheetId="2">'Forma 1'!$B$60</definedName>
    <definedName name="SIS072_D_Pastoviojikain2">'Forma 1'!$B$60</definedName>
    <definedName name="SIS072_D_Praejusimenesi1" localSheetId="2">'Forma 1'!$B$80</definedName>
    <definedName name="SIS072_D_Praejusimenesi1">'Forma 1'!$B$80</definedName>
    <definedName name="SIS072_D_Praejusimenesi2" localSheetId="2">'Forma 1'!$B$81</definedName>
    <definedName name="SIS072_D_Praejusimenesi2">'Forma 1'!$B$81</definedName>
    <definedName name="SIS072_D_Praejusimenesi3" localSheetId="2">'Forma 1'!$B$89</definedName>
    <definedName name="SIS072_D_Praejusimenesi3">'Forma 1'!$B$89</definedName>
    <definedName name="SIS072_D_Prasomepasirin1" localSheetId="2">'Forma 1'!$B$20</definedName>
    <definedName name="SIS072_D_Prasomepasirin1">'Forma 1'!$B$20</definedName>
    <definedName name="SIS072_D_Prasomepasirin2" localSheetId="2">'Forma 1'!$B$23</definedName>
    <definedName name="SIS072_D_Prasomepasirin2">'Forma 1'!$B$23</definedName>
    <definedName name="SIS072_D_Prasomepasirin3" localSheetId="2">'Forma 1'!$B$26</definedName>
    <definedName name="SIS072_D_Prasomepasirin3">'Forma 1'!$B$26</definedName>
    <definedName name="SIS072_D_Prasomepasirin4" localSheetId="2">'Forma 1'!$B$29</definedName>
    <definedName name="SIS072_D_Prasomepasirin4">'Forma 1'!$B$29</definedName>
    <definedName name="SIS072_D_Prasomepasirin5" localSheetId="2">'Forma 1'!$B$32</definedName>
    <definedName name="SIS072_D_Prasomepasirin5">'Forma 1'!$B$32</definedName>
    <definedName name="SIS072_D_Prasomepasirin6" localSheetId="2">'Forma 1'!$B$35</definedName>
    <definedName name="SIS072_D_Prasomepasirin6">'Forma 1'!$B$35</definedName>
    <definedName name="SIS072_D_Prasomepasirin7" localSheetId="2">'Forma 1'!$B$38</definedName>
    <definedName name="SIS072_D_Prasomepasirin7">'Forma 1'!$B$38</definedName>
    <definedName name="SIS072_D_Prasomepasirin8" localSheetId="2">'Forma 1'!$B$41</definedName>
    <definedName name="SIS072_D_Prasomepasirin8">'Forma 1'!$B$41</definedName>
    <definedName name="SIS072_D_Prasomepasirin9" localSheetId="2">'Forma 1'!$B$44</definedName>
    <definedName name="SIS072_D_Prasomepasirin9">'Forma 1'!$B$44</definedName>
    <definedName name="SIS072_D_Rodiklispastaba1" localSheetId="2">'Forma 1'!$D$9</definedName>
    <definedName name="SIS072_D_Rodiklispastaba1">'Forma 1'!$D$9</definedName>
    <definedName name="SIS072_D_Savivaldybeiva1" localSheetId="2">'Forma 1'!$B$82</definedName>
    <definedName name="SIS072_D_Savivaldybeiva1">'Forma 1'!$B$82</definedName>
    <definedName name="SIS072_D_Savivaldybeiva10" localSheetId="2">'Forma 1'!$B$92</definedName>
    <definedName name="SIS072_D_Savivaldybeiva10">'Forma 1'!$B$92</definedName>
    <definedName name="SIS072_D_Savivaldybeiva11" localSheetId="2">'Forma 1'!$B$93</definedName>
    <definedName name="SIS072_D_Savivaldybeiva11">'Forma 1'!$B$93</definedName>
    <definedName name="SIS072_D_Savivaldybeiva12" localSheetId="2">'Forma 1'!$B$94</definedName>
    <definedName name="SIS072_D_Savivaldybeiva12">'Forma 1'!$B$94</definedName>
    <definedName name="SIS072_D_Savivaldybeiva13" localSheetId="2">'Forma 1'!$B$95</definedName>
    <definedName name="SIS072_D_Savivaldybeiva13">'Forma 1'!$B$95</definedName>
    <definedName name="SIS072_D_Savivaldybeiva14" localSheetId="2">'Forma 1'!$B$96</definedName>
    <definedName name="SIS072_D_Savivaldybeiva14">'Forma 1'!$B$96</definedName>
    <definedName name="SIS072_D_Savivaldybeiva2" localSheetId="2">'Forma 1'!$B$83</definedName>
    <definedName name="SIS072_D_Savivaldybeiva2">'Forma 1'!$B$83</definedName>
    <definedName name="SIS072_D_Savivaldybeiva3" localSheetId="2">'Forma 1'!$B$84</definedName>
    <definedName name="SIS072_D_Savivaldybeiva3">'Forma 1'!$B$84</definedName>
    <definedName name="SIS072_D_Savivaldybeiva4" localSheetId="2">'Forma 1'!$B$85</definedName>
    <definedName name="SIS072_D_Savivaldybeiva4">'Forma 1'!$B$85</definedName>
    <definedName name="SIS072_D_Savivaldybeiva5" localSheetId="2">'Forma 1'!$B$86</definedName>
    <definedName name="SIS072_D_Savivaldybeiva5">'Forma 1'!$B$86</definedName>
    <definedName name="SIS072_D_Savivaldybeiva6" localSheetId="2">'Forma 1'!$B$87</definedName>
    <definedName name="SIS072_D_Savivaldybeiva6">'Forma 1'!$B$87</definedName>
    <definedName name="SIS072_D_Savivaldybeiva7" localSheetId="2">'Forma 1'!$B$88</definedName>
    <definedName name="SIS072_D_Savivaldybeiva7">'Forma 1'!$B$88</definedName>
    <definedName name="SIS072_D_Savivaldybeiva8" localSheetId="2">'Forma 1'!$B$90</definedName>
    <definedName name="SIS072_D_Savivaldybeiva8">'Forma 1'!$B$90</definedName>
    <definedName name="SIS072_D_Savivaldybeiva9" localSheetId="2">'Forma 1'!$B$91</definedName>
    <definedName name="SIS072_D_Savivaldybeiva9">'Forma 1'!$B$91</definedName>
    <definedName name="SIS072_D_Silumosisigiji1" localSheetId="2">'Forma 1'!$B$50</definedName>
    <definedName name="SIS072_D_Silumosisigiji1">'Forma 1'!$B$50</definedName>
    <definedName name="SIS072_D_Silumosperdavi1" localSheetId="2">'Forma 1'!$B$54</definedName>
    <definedName name="SIS072_D_Silumosperdavi1">'Forma 1'!$B$54</definedName>
    <definedName name="SIS072_D_Silumosperdavi2" localSheetId="2">'Forma 1'!$B$55</definedName>
    <definedName name="SIS072_D_Silumosperdavi2">'Forma 1'!$B$55</definedName>
    <definedName name="SIS072_D_Silumosperdavi3" localSheetId="2">'Forma 1'!$B$59</definedName>
    <definedName name="SIS072_D_Silumosperdavi3">'Forma 1'!$B$59</definedName>
    <definedName name="SIS072_D_Silumosprodukt1" localSheetId="2">'Forma 1'!$B$11</definedName>
    <definedName name="SIS072_D_Silumosprodukt1">'Forma 1'!$B$11</definedName>
    <definedName name="SIS072_D_Silumosprodukt2" localSheetId="2">'Forma 1'!$B$12</definedName>
    <definedName name="SIS072_D_Silumosprodukt2">'Forma 1'!$B$12</definedName>
    <definedName name="SIS072_D_Silumosprodukt3" localSheetId="2">'Forma 1'!$B$51</definedName>
    <definedName name="SIS072_D_Silumosprodukt3">'Forma 1'!$B$51</definedName>
    <definedName name="SIS072_D_Sprendimasnuta1" localSheetId="2">'Forma 1'!$B$97</definedName>
    <definedName name="SIS072_D_Sprendimasnuta1">'Forma 1'!$B$97</definedName>
    <definedName name="SIS072_D_Subsidijosdydis1" localSheetId="2">'Forma 1'!$B$77</definedName>
    <definedName name="SIS072_D_Subsidijosdydis1">'Forma 1'!$B$77</definedName>
    <definedName name="SIS072_D_Vidutinesverti1" localSheetId="2">'Forma 1'!$B$16</definedName>
    <definedName name="SIS072_D_Vidutinesverti1">'Forma 1'!$B$16</definedName>
    <definedName name="SIS072_D_Vienanareskain1" localSheetId="2">'Forma 1'!$B$13</definedName>
    <definedName name="SIS072_D_Vienanareskain1">'Forma 1'!$B$13</definedName>
    <definedName name="SIS072_D_Vienanareskain2" localSheetId="2">'Forma 1'!$B$14</definedName>
    <definedName name="SIS072_D_Vienanareskain2">'Forma 1'!$B$14</definedName>
    <definedName name="SIS072_D_Vienanareskain2Formule" localSheetId="2">'Forma 1'!$B$15</definedName>
    <definedName name="SIS072_D_Vienanareskain2Formule">'Forma 1'!$B$15</definedName>
    <definedName name="SIS072_D_Vienanaressilu1" localSheetId="2">'Forma 1'!$B$56</definedName>
    <definedName name="SIS072_D_Vienanaressilu1">'Forma 1'!$B$56</definedName>
    <definedName name="SIS072_D_Vienanaressilu2" localSheetId="2">'Forma 1'!$B$57</definedName>
    <definedName name="SIS072_D_Vienanaressilu2">'Forma 1'!$B$57</definedName>
    <definedName name="SIS072_D_Vienanaressilu2Formule" localSheetId="2">'Forma 1'!$B$58</definedName>
    <definedName name="SIS072_D_Vienanaressilu2Formule">'Forma 1'!$B$58</definedName>
    <definedName name="SIS072_F_Apskaiciuotasi1Kainos1" localSheetId="2">'Forma 1'!$E$76</definedName>
    <definedName name="SIS072_F_Apskaiciuotasi1Kainos1">'Forma 1'!$E$76</definedName>
    <definedName name="SIS072_F_Galutinesilumo1Kainos1" localSheetId="2">'Forma 1'!$E$78</definedName>
    <definedName name="SIS072_F_Galutinesilumo1Kainos1">'Forma 1'!$E$78</definedName>
    <definedName name="SIS072_F_Galutinesilumo2Kainos1" localSheetId="2">'Forma 1'!$E$79</definedName>
    <definedName name="SIS072_F_Galutinesilumo2Kainos1">'Forma 1'!$E$79</definedName>
    <definedName name="SIS072_F_Gamtiniudujuku1Kainos1" localSheetId="2">'Forma 1'!$E$18</definedName>
    <definedName name="SIS072_F_Gamtiniudujuku1Kainos1">'Forma 1'!$E$18</definedName>
    <definedName name="SIS072_F_Gamtiniudujuku1Rodiklispastaba1" localSheetId="2">'Forma 1'!$D$18</definedName>
    <definedName name="SIS072_F_Gamtiniudujuku1Rodiklispastaba1">'Forma 1'!$D$18</definedName>
    <definedName name="SIS072_F_Gamtiniudujuku2Kainos1" localSheetId="2">'Forma 1'!$E$19</definedName>
    <definedName name="SIS072_F_Gamtiniudujuku2Kainos1">'Forma 1'!$E$19</definedName>
    <definedName name="SIS072_F_Gamtiniudujuku2Rodiklispastaba1" localSheetId="2">'Forma 1'!$D$19</definedName>
    <definedName name="SIS072_F_Gamtiniudujuku2Rodiklispastaba1">'Forma 1'!$D$19</definedName>
    <definedName name="SIS072_F_Kintamojikaino1Kainos1" localSheetId="2">'Forma 1'!$E$53</definedName>
    <definedName name="SIS072_F_Kintamojikaino1Kainos1">'Forma 1'!$E$53</definedName>
    <definedName name="SIS072_F_Kintamojikaino2Kainos1" localSheetId="2">'Forma 1'!$E$61</definedName>
    <definedName name="SIS072_F_Kintamojikaino2Kainos1">'Forma 1'!$E$61</definedName>
    <definedName name="SIS072_F_Kurorusisivard2Kainos1" localSheetId="2">'Forma 1'!$E$48</definedName>
    <definedName name="SIS072_F_Kurorusisivard2Kainos1">'Forma 1'!$E$48</definedName>
    <definedName name="SIS072_F_Kurorusisivard2Rodiklispastaba1" localSheetId="2">'Forma 1'!$D$48</definedName>
    <definedName name="SIS072_F_Kurorusisivard2Rodiklispastaba1">'Forma 1'!$D$48</definedName>
    <definedName name="SIS072_F_Kurorusisivard3Kainos1" localSheetId="2">'Forma 1'!$E$49</definedName>
    <definedName name="SIS072_F_Kurorusisivard3Kainos1">'Forma 1'!$E$49</definedName>
    <definedName name="SIS072_F_Kurorusisivard3Rodiklispastaba1" localSheetId="2">'Forma 1'!$D$49</definedName>
    <definedName name="SIS072_F_Kurorusisivard3Rodiklispastaba1">'Forma 1'!$D$49</definedName>
    <definedName name="SIS072_F_Mazmeninioapta2Kainos1" localSheetId="2">'Forma 1'!$E$63</definedName>
    <definedName name="SIS072_F_Mazmeninioapta2Kainos1">'Forma 1'!$E$63</definedName>
    <definedName name="SIS072_F_Mazmeninioapta3Kainos1" localSheetId="2">'Forma 1'!$E$64</definedName>
    <definedName name="SIS072_F_Mazmeninioapta3Kainos1">'Forma 1'!$E$64</definedName>
    <definedName name="SIS072_F_Nenurodytakuro10Kainos1" localSheetId="2">'Forma 1'!$E$34</definedName>
    <definedName name="SIS072_F_Nenurodytakuro10Kainos1">'Forma 1'!$E$34</definedName>
    <definedName name="SIS072_F_Nenurodytakuro10Rodiklispastaba1" localSheetId="2">'Forma 1'!$D$34</definedName>
    <definedName name="SIS072_F_Nenurodytakuro10Rodiklispastaba1">'Forma 1'!$D$34</definedName>
    <definedName name="SIS072_F_Nenurodytakuro11Kainos1" localSheetId="2">'Forma 1'!$E$36</definedName>
    <definedName name="SIS072_F_Nenurodytakuro11Kainos1">'Forma 1'!$E$36</definedName>
    <definedName name="SIS072_F_Nenurodytakuro11Rodiklispastaba1" localSheetId="2">'Forma 1'!$D$36</definedName>
    <definedName name="SIS072_F_Nenurodytakuro11Rodiklispastaba1">'Forma 1'!$D$36</definedName>
    <definedName name="SIS072_F_Nenurodytakuro12Kainos1" localSheetId="2">'Forma 1'!$E$37</definedName>
    <definedName name="SIS072_F_Nenurodytakuro12Kainos1">'Forma 1'!$E$37</definedName>
    <definedName name="SIS072_F_Nenurodytakuro12Rodiklispastaba1" localSheetId="2">'Forma 1'!$D$37</definedName>
    <definedName name="SIS072_F_Nenurodytakuro12Rodiklispastaba1">'Forma 1'!$D$37</definedName>
    <definedName name="SIS072_F_Nenurodytakuro13Kainos1" localSheetId="2">'Forma 1'!$E$39</definedName>
    <definedName name="SIS072_F_Nenurodytakuro13Kainos1">'Forma 1'!$E$39</definedName>
    <definedName name="SIS072_F_Nenurodytakuro13Rodiklispastaba1" localSheetId="2">'Forma 1'!$D$39</definedName>
    <definedName name="SIS072_F_Nenurodytakuro13Rodiklispastaba1">'Forma 1'!$D$39</definedName>
    <definedName name="SIS072_F_Nenurodytakuro14Kainos1" localSheetId="2">'Forma 1'!$E$40</definedName>
    <definedName name="SIS072_F_Nenurodytakuro14Kainos1">'Forma 1'!$E$40</definedName>
    <definedName name="SIS072_F_Nenurodytakuro14Rodiklispastaba1" localSheetId="2">'Forma 1'!$D$40</definedName>
    <definedName name="SIS072_F_Nenurodytakuro14Rodiklispastaba1">'Forma 1'!$D$40</definedName>
    <definedName name="SIS072_F_Nenurodytakuro15Kainos1" localSheetId="2">'Forma 1'!$E$42</definedName>
    <definedName name="SIS072_F_Nenurodytakuro15Kainos1">'Forma 1'!$E$42</definedName>
    <definedName name="SIS072_F_Nenurodytakuro15Rodiklispastaba1" localSheetId="2">'Forma 1'!$D$42</definedName>
    <definedName name="SIS072_F_Nenurodytakuro15Rodiklispastaba1">'Forma 1'!$D$42</definedName>
    <definedName name="SIS072_F_Nenurodytakuro16Kainos1" localSheetId="2">'Forma 1'!$E$43</definedName>
    <definedName name="SIS072_F_Nenurodytakuro16Kainos1">'Forma 1'!$E$43</definedName>
    <definedName name="SIS072_F_Nenurodytakuro16Rodiklispastaba1" localSheetId="2">'Forma 1'!$D$43</definedName>
    <definedName name="SIS072_F_Nenurodytakuro16Rodiklispastaba1">'Forma 1'!$D$43</definedName>
    <definedName name="SIS072_F_Nenurodytakuro17Kainos1" localSheetId="2">'Forma 1'!$E$45</definedName>
    <definedName name="SIS072_F_Nenurodytakuro17Kainos1">'Forma 1'!$E$45</definedName>
    <definedName name="SIS072_F_Nenurodytakuro17Rodiklispastaba1" localSheetId="2">'Forma 1'!$D$45</definedName>
    <definedName name="SIS072_F_Nenurodytakuro17Rodiklispastaba1">'Forma 1'!$D$45</definedName>
    <definedName name="SIS072_F_Nenurodytakuro18Kainos1" localSheetId="2">'Forma 1'!$E$46</definedName>
    <definedName name="SIS072_F_Nenurodytakuro18Kainos1">'Forma 1'!$E$46</definedName>
    <definedName name="SIS072_F_Nenurodytakuro18Rodiklispastaba1" localSheetId="2">'Forma 1'!$D$46</definedName>
    <definedName name="SIS072_F_Nenurodytakuro18Rodiklispastaba1">'Forma 1'!$D$46</definedName>
    <definedName name="SIS072_F_Nenurodytakuro1Kainos1" localSheetId="2">'Forma 1'!$E$21</definedName>
    <definedName name="SIS072_F_Nenurodytakuro1Kainos1">'Forma 1'!$E$21</definedName>
    <definedName name="SIS072_F_Nenurodytakuro1Rodiklispastaba1" localSheetId="2">'Forma 1'!$D$21</definedName>
    <definedName name="SIS072_F_Nenurodytakuro1Rodiklispastaba1">'Forma 1'!$D$21</definedName>
    <definedName name="SIS072_F_Nenurodytakuro2Kainos1" localSheetId="2">'Forma 1'!$E$22</definedName>
    <definedName name="SIS072_F_Nenurodytakuro2Kainos1">'Forma 1'!$E$22</definedName>
    <definedName name="SIS072_F_Nenurodytakuro2Rodiklispastaba1" localSheetId="2">'Forma 1'!$D$22</definedName>
    <definedName name="SIS072_F_Nenurodytakuro2Rodiklispastaba1">'Forma 1'!$D$22</definedName>
    <definedName name="SIS072_F_Nenurodytakuro3Kainos1" localSheetId="2">'Forma 1'!$E$24</definedName>
    <definedName name="SIS072_F_Nenurodytakuro3Kainos1">'Forma 1'!$E$24</definedName>
    <definedName name="SIS072_F_Nenurodytakuro3Rodiklispastaba1" localSheetId="2">'Forma 1'!$D$24</definedName>
    <definedName name="SIS072_F_Nenurodytakuro3Rodiklispastaba1">'Forma 1'!$D$24</definedName>
    <definedName name="SIS072_F_Nenurodytakuro4Kainos1" localSheetId="2">'Forma 1'!$E$25</definedName>
    <definedName name="SIS072_F_Nenurodytakuro4Kainos1">'Forma 1'!$E$25</definedName>
    <definedName name="SIS072_F_Nenurodytakuro4Rodiklispastaba1" localSheetId="2">'Forma 1'!$D$25</definedName>
    <definedName name="SIS072_F_Nenurodytakuro4Rodiklispastaba1">'Forma 1'!$D$25</definedName>
    <definedName name="SIS072_F_Nenurodytakuro5Kainos1" localSheetId="2">'Forma 1'!$E$27</definedName>
    <definedName name="SIS072_F_Nenurodytakuro5Kainos1">'Forma 1'!$E$27</definedName>
    <definedName name="SIS072_F_Nenurodytakuro5Rodiklispastaba1" localSheetId="2">'Forma 1'!$D$27</definedName>
    <definedName name="SIS072_F_Nenurodytakuro5Rodiklispastaba1">'Forma 1'!$D$27</definedName>
    <definedName name="SIS072_F_Nenurodytakuro6Kainos1" localSheetId="2">'Forma 1'!$E$28</definedName>
    <definedName name="SIS072_F_Nenurodytakuro6Kainos1">'Forma 1'!$E$28</definedName>
    <definedName name="SIS072_F_Nenurodytakuro6Rodiklispastaba1" localSheetId="2">'Forma 1'!$D$28</definedName>
    <definedName name="SIS072_F_Nenurodytakuro6Rodiklispastaba1">'Forma 1'!$D$28</definedName>
    <definedName name="SIS072_F_Nenurodytakuro7Kainos1" localSheetId="2">'Forma 1'!$E$30</definedName>
    <definedName name="SIS072_F_Nenurodytakuro7Kainos1">'Forma 1'!$E$30</definedName>
    <definedName name="SIS072_F_Nenurodytakuro7Rodiklispastaba1" localSheetId="2">'Forma 1'!$D$30</definedName>
    <definedName name="SIS072_F_Nenurodytakuro7Rodiklispastaba1">'Forma 1'!$D$30</definedName>
    <definedName name="SIS072_F_Nenurodytakuro8Kainos1" localSheetId="2">'Forma 1'!$E$31</definedName>
    <definedName name="SIS072_F_Nenurodytakuro8Kainos1">'Forma 1'!$E$31</definedName>
    <definedName name="SIS072_F_Nenurodytakuro8Rodiklispastaba1" localSheetId="2">'Forma 1'!$D$31</definedName>
    <definedName name="SIS072_F_Nenurodytakuro8Rodiklispastaba1">'Forma 1'!$D$31</definedName>
    <definedName name="SIS072_F_Nenurodytakuro9Kainos1" localSheetId="2">'Forma 1'!$E$33</definedName>
    <definedName name="SIS072_F_Nenurodytakuro9Kainos1">'Forma 1'!$E$33</definedName>
    <definedName name="SIS072_F_Nenurodytakuro9Rodiklispastaba1" localSheetId="2">'Forma 1'!$D$33</definedName>
    <definedName name="SIS072_F_Nenurodytakuro9Rodiklispastaba1">'Forma 1'!$D$33</definedName>
    <definedName name="SIS072_F_Nepadengtusana1Kainos1" localSheetId="2">'Forma 1'!$E$65</definedName>
    <definedName name="SIS072_F_Nepadengtusana1Kainos1">'Forma 1'!$E$65</definedName>
    <definedName name="SIS072_F_Papildomadedam10Kainos1" localSheetId="2">'Forma 1'!$E$75</definedName>
    <definedName name="SIS072_F_Papildomadedam10Kainos1">'Forma 1'!$E$75</definedName>
    <definedName name="SIS072_F_Papildomadedam10Rodiklispastaba1" localSheetId="2">'Forma 1'!$D$75</definedName>
    <definedName name="SIS072_F_Papildomadedam10Rodiklispastaba1">'Forma 1'!$D$75</definedName>
    <definedName name="SIS072_F_Papildomadedam1Kainos1" localSheetId="2">'Forma 1'!$E$66</definedName>
    <definedName name="SIS072_F_Papildomadedam1Kainos1">'Forma 1'!$E$66</definedName>
    <definedName name="SIS072_F_Papildomadedam1Rodiklispastaba1" localSheetId="2">'Forma 1'!$D$66</definedName>
    <definedName name="SIS072_F_Papildomadedam1Rodiklispastaba1">'Forma 1'!$D$66</definedName>
    <definedName name="SIS072_F_Papildomadedam2Kainos1" localSheetId="2">'Forma 1'!$E$67</definedName>
    <definedName name="SIS072_F_Papildomadedam2Kainos1">'Forma 1'!$E$67</definedName>
    <definedName name="SIS072_F_Papildomadedam2Rodiklispastaba1" localSheetId="2">'Forma 1'!$D$67</definedName>
    <definedName name="SIS072_F_Papildomadedam2Rodiklispastaba1">'Forma 1'!$D$67</definedName>
    <definedName name="SIS072_F_Papildomadedam3Kainos1" localSheetId="2">'Forma 1'!$E$68</definedName>
    <definedName name="SIS072_F_Papildomadedam3Kainos1">'Forma 1'!$E$68</definedName>
    <definedName name="SIS072_F_Papildomadedam3Rodiklispastaba1" localSheetId="2">'Forma 1'!$D$68</definedName>
    <definedName name="SIS072_F_Papildomadedam3Rodiklispastaba1">'Forma 1'!$D$68</definedName>
    <definedName name="SIS072_F_Papildomadedam4Kainos1" localSheetId="2">'Forma 1'!$E$69</definedName>
    <definedName name="SIS072_F_Papildomadedam4Kainos1">'Forma 1'!$E$69</definedName>
    <definedName name="SIS072_F_Papildomadedam4Rodiklispastaba1" localSheetId="2">'Forma 1'!$D$69</definedName>
    <definedName name="SIS072_F_Papildomadedam4Rodiklispastaba1">'Forma 1'!$D$69</definedName>
    <definedName name="SIS072_F_Papildomadedam5Kainos1" localSheetId="2">'Forma 1'!$E$70</definedName>
    <definedName name="SIS072_F_Papildomadedam5Kainos1">'Forma 1'!$E$70</definedName>
    <definedName name="SIS072_F_Papildomadedam5Rodiklispastaba1" localSheetId="2">'Forma 1'!$D$70</definedName>
    <definedName name="SIS072_F_Papildomadedam5Rodiklispastaba1">'Forma 1'!$D$70</definedName>
    <definedName name="SIS072_F_Papildomadedam6Kainos1" localSheetId="2">'Forma 1'!$E$71</definedName>
    <definedName name="SIS072_F_Papildomadedam6Kainos1">'Forma 1'!$E$71</definedName>
    <definedName name="SIS072_F_Papildomadedam6Rodiklispastaba1" localSheetId="2">'Forma 1'!$D$71</definedName>
    <definedName name="SIS072_F_Papildomadedam6Rodiklispastaba1">'Forma 1'!$D$71</definedName>
    <definedName name="SIS072_F_Papildomadedam7Kainos1" localSheetId="2">'Forma 1'!$E$72</definedName>
    <definedName name="SIS072_F_Papildomadedam7Kainos1">'Forma 1'!$E$72</definedName>
    <definedName name="SIS072_F_Papildomadedam7Rodiklispastaba1" localSheetId="2">'Forma 1'!$D$72</definedName>
    <definedName name="SIS072_F_Papildomadedam7Rodiklispastaba1">'Forma 1'!$D$72</definedName>
    <definedName name="SIS072_F_Papildomadedam8Kainos1" localSheetId="2">'Forma 1'!$E$73</definedName>
    <definedName name="SIS072_F_Papildomadedam8Kainos1">'Forma 1'!$E$73</definedName>
    <definedName name="SIS072_F_Papildomadedam8Rodiklispastaba1" localSheetId="2">'Forma 1'!$D$73</definedName>
    <definedName name="SIS072_F_Papildomadedam8Rodiklispastaba1">'Forma 1'!$D$73</definedName>
    <definedName name="SIS072_F_Papildomadedam9Kainos1" localSheetId="2">'Forma 1'!$E$74</definedName>
    <definedName name="SIS072_F_Papildomadedam9Kainos1">'Forma 1'!$E$74</definedName>
    <definedName name="SIS072_F_Papildomadedam9Rodiklispastaba1" localSheetId="2">'Forma 1'!$D$74</definedName>
    <definedName name="SIS072_F_Papildomadedam9Rodiklispastaba1">'Forma 1'!$D$74</definedName>
    <definedName name="SIS072_F_Pastoviojikain1Kainos1" localSheetId="2">'Forma 1'!$E$52</definedName>
    <definedName name="SIS072_F_Pastoviojikain1Kainos1">'Forma 1'!$E$52</definedName>
    <definedName name="SIS072_F_Pastoviojikain2Kainos1" localSheetId="2">'Forma 1'!$E$60</definedName>
    <definedName name="SIS072_F_Pastoviojikain2Kainos1">'Forma 1'!$E$60</definedName>
    <definedName name="SIS072_F_Praejusimenesi1Kainos1" localSheetId="2">'Forma 1'!$E$80</definedName>
    <definedName name="SIS072_F_Praejusimenesi1Kainos1">'Forma 1'!$E$80</definedName>
    <definedName name="SIS072_F_Praejusimenesi1Rodiklispastaba1" localSheetId="2">'Forma 1'!$D$80</definedName>
    <definedName name="SIS072_F_Praejusimenesi1Rodiklispastaba1">'Forma 1'!$D$80</definedName>
    <definedName name="SIS072_F_Praejusimenesi2Kainos1" localSheetId="2">'Forma 1'!$E$81</definedName>
    <definedName name="SIS072_F_Praejusimenesi2Kainos1">'Forma 1'!$E$81</definedName>
    <definedName name="SIS072_F_Praejusimenesi2Rodiklispastaba1" localSheetId="2">'Forma 1'!$D$81</definedName>
    <definedName name="SIS072_F_Praejusimenesi2Rodiklispastaba1">'Forma 1'!$D$81</definedName>
    <definedName name="SIS072_F_Praejusimenesi3Kainos1" localSheetId="2">'Forma 1'!$E$89</definedName>
    <definedName name="SIS072_F_Praejusimenesi3Kainos1">'Forma 1'!$E$89</definedName>
    <definedName name="SIS072_F_Praejusimenesi3Rodiklispastaba1" localSheetId="2">'Forma 1'!$D$89</definedName>
    <definedName name="SIS072_F_Praejusimenesi3Rodiklispastaba1">'Forma 1'!$D$89</definedName>
    <definedName name="SIS072_F_Savivaldybeiva10Kainos1" localSheetId="2">'Forma 1'!$E$92</definedName>
    <definedName name="SIS072_F_Savivaldybeiva10Kainos1">'Forma 1'!$E$92</definedName>
    <definedName name="SIS072_F_Savivaldybeiva10Rodiklispastaba1" localSheetId="2">'Forma 1'!$D$92</definedName>
    <definedName name="SIS072_F_Savivaldybeiva10Rodiklispastaba1">'Forma 1'!$D$92</definedName>
    <definedName name="SIS072_F_Savivaldybeiva11Kainos1" localSheetId="2">'Forma 1'!$E$93</definedName>
    <definedName name="SIS072_F_Savivaldybeiva11Kainos1">'Forma 1'!$E$93</definedName>
    <definedName name="SIS072_F_Savivaldybeiva11Rodiklispastaba1" localSheetId="2">'Forma 1'!$D$93</definedName>
    <definedName name="SIS072_F_Savivaldybeiva11Rodiklispastaba1">'Forma 1'!$D$93</definedName>
    <definedName name="SIS072_F_Savivaldybeiva12Kainos1" localSheetId="2">'Forma 1'!$E$94</definedName>
    <definedName name="SIS072_F_Savivaldybeiva12Kainos1">'Forma 1'!$E$94</definedName>
    <definedName name="SIS072_F_Savivaldybeiva12Rodiklispastaba1" localSheetId="2">'Forma 1'!$D$94</definedName>
    <definedName name="SIS072_F_Savivaldybeiva12Rodiklispastaba1">'Forma 1'!$D$94</definedName>
    <definedName name="SIS072_F_Savivaldybeiva13Kainos1" localSheetId="2">'Forma 1'!$E$95</definedName>
    <definedName name="SIS072_F_Savivaldybeiva13Kainos1">'Forma 1'!$E$95</definedName>
    <definedName name="SIS072_F_Savivaldybeiva13Rodiklispastaba1" localSheetId="2">'Forma 1'!$D$95</definedName>
    <definedName name="SIS072_F_Savivaldybeiva13Rodiklispastaba1">'Forma 1'!$D$95</definedName>
    <definedName name="SIS072_F_Savivaldybeiva14Kainos1" localSheetId="2">'Forma 1'!$E$96</definedName>
    <definedName name="SIS072_F_Savivaldybeiva14Kainos1">'Forma 1'!$E$96</definedName>
    <definedName name="SIS072_F_Savivaldybeiva14Rodiklispastaba1" localSheetId="2">'Forma 1'!$D$96</definedName>
    <definedName name="SIS072_F_Savivaldybeiva14Rodiklispastaba1">'Forma 1'!$D$96</definedName>
    <definedName name="SIS072_F_Savivaldybeiva1Kainos1" localSheetId="2">'Forma 1'!$E$82</definedName>
    <definedName name="SIS072_F_Savivaldybeiva1Kainos1">'Forma 1'!$E$82</definedName>
    <definedName name="SIS072_F_Savivaldybeiva1Rodiklispastaba1" localSheetId="2">'Forma 1'!$D$82</definedName>
    <definedName name="SIS072_F_Savivaldybeiva1Rodiklispastaba1">'Forma 1'!$D$82</definedName>
    <definedName name="SIS072_F_Savivaldybeiva2Kainos1" localSheetId="2">'Forma 1'!$E$83</definedName>
    <definedName name="SIS072_F_Savivaldybeiva2Kainos1">'Forma 1'!$E$83</definedName>
    <definedName name="SIS072_F_Savivaldybeiva2Rodiklispastaba1" localSheetId="2">'Forma 1'!$D$83</definedName>
    <definedName name="SIS072_F_Savivaldybeiva2Rodiklispastaba1">'Forma 1'!$D$83</definedName>
    <definedName name="SIS072_F_Savivaldybeiva3Kainos1" localSheetId="2">'Forma 1'!$E$84</definedName>
    <definedName name="SIS072_F_Savivaldybeiva3Kainos1">'Forma 1'!$E$84</definedName>
    <definedName name="SIS072_F_Savivaldybeiva3Rodiklispastaba1" localSheetId="2">'Forma 1'!$D$84</definedName>
    <definedName name="SIS072_F_Savivaldybeiva3Rodiklispastaba1">'Forma 1'!$D$84</definedName>
    <definedName name="SIS072_F_Savivaldybeiva4Kainos1" localSheetId="2">'Forma 1'!$E$85</definedName>
    <definedName name="SIS072_F_Savivaldybeiva4Kainos1">'Forma 1'!$E$85</definedName>
    <definedName name="SIS072_F_Savivaldybeiva4Rodiklispastaba1" localSheetId="2">'Forma 1'!$D$85</definedName>
    <definedName name="SIS072_F_Savivaldybeiva4Rodiklispastaba1">'Forma 1'!$D$85</definedName>
    <definedName name="SIS072_F_Savivaldybeiva5Kainos1" localSheetId="2">'Forma 1'!$E$86</definedName>
    <definedName name="SIS072_F_Savivaldybeiva5Kainos1">'Forma 1'!$E$86</definedName>
    <definedName name="SIS072_F_Savivaldybeiva5Rodiklispastaba1" localSheetId="2">'Forma 1'!$D$86</definedName>
    <definedName name="SIS072_F_Savivaldybeiva5Rodiklispastaba1">'Forma 1'!$D$86</definedName>
    <definedName name="SIS072_F_Savivaldybeiva6Kainos1" localSheetId="2">'Forma 1'!$E$87</definedName>
    <definedName name="SIS072_F_Savivaldybeiva6Kainos1">'Forma 1'!$E$87</definedName>
    <definedName name="SIS072_F_Savivaldybeiva6Rodiklispastaba1" localSheetId="2">'Forma 1'!$D$87</definedName>
    <definedName name="SIS072_F_Savivaldybeiva6Rodiklispastaba1">'Forma 1'!$D$87</definedName>
    <definedName name="SIS072_F_Savivaldybeiva7Kainos1" localSheetId="2">'Forma 1'!$E$88</definedName>
    <definedName name="SIS072_F_Savivaldybeiva7Kainos1">'Forma 1'!$E$88</definedName>
    <definedName name="SIS072_F_Savivaldybeiva7Rodiklispastaba1" localSheetId="2">'Forma 1'!$D$88</definedName>
    <definedName name="SIS072_F_Savivaldybeiva7Rodiklispastaba1">'Forma 1'!$D$88</definedName>
    <definedName name="SIS072_F_Savivaldybeiva8Kainos1" localSheetId="2">'Forma 1'!$E$90</definedName>
    <definedName name="SIS072_F_Savivaldybeiva8Kainos1">'Forma 1'!$E$90</definedName>
    <definedName name="SIS072_F_Savivaldybeiva8Rodiklispastaba1" localSheetId="2">'Forma 1'!$D$90</definedName>
    <definedName name="SIS072_F_Savivaldybeiva8Rodiklispastaba1">'Forma 1'!$D$90</definedName>
    <definedName name="SIS072_F_Savivaldybeiva9Kainos1" localSheetId="2">'Forma 1'!$E$91</definedName>
    <definedName name="SIS072_F_Savivaldybeiva9Kainos1">'Forma 1'!$E$91</definedName>
    <definedName name="SIS072_F_Savivaldybeiva9Rodiklispastaba1" localSheetId="2">'Forma 1'!$D$91</definedName>
    <definedName name="SIS072_F_Savivaldybeiva9Rodiklispastaba1">'Forma 1'!$D$91</definedName>
    <definedName name="SIS072_F_Silumosisigiji1Kainos1" localSheetId="2">'Forma 1'!$E$50</definedName>
    <definedName name="SIS072_F_Silumosisigiji1Kainos1">'Forma 1'!$E$50</definedName>
    <definedName name="SIS072_F_Silumosperdavi2Kainos1" localSheetId="2">'Forma 1'!$E$55</definedName>
    <definedName name="SIS072_F_Silumosperdavi2Kainos1">'Forma 1'!$E$55</definedName>
    <definedName name="SIS072_F_Silumosprodukt2Kainos1" localSheetId="2">'Forma 1'!$E$12</definedName>
    <definedName name="SIS072_F_Silumosprodukt2Kainos1">'Forma 1'!$E$12</definedName>
    <definedName name="SIS072_F_Sprendimasnuta1Kainos1" localSheetId="2">'Forma 1'!$E$97</definedName>
    <definedName name="SIS072_F_Sprendimasnuta1Kainos1">'Forma 1'!$E$97</definedName>
    <definedName name="SIS072_F_Sprendimasnuta1Matovnt1" localSheetId="2">'Forma 1'!$C$97</definedName>
    <definedName name="SIS072_F_Sprendimasnuta1Matovnt1">'Forma 1'!$C$97</definedName>
    <definedName name="SIS072_F_Sprendimasnuta1Rodiklispastaba1" localSheetId="2">'Forma 1'!$D$97</definedName>
    <definedName name="SIS072_F_Sprendimasnuta1Rodiklispastaba1">'Forma 1'!$D$97</definedName>
    <definedName name="SIS072_F_Subsidijosdydis1Kainos1" localSheetId="2">'Forma 1'!$E$77</definedName>
    <definedName name="SIS072_F_Subsidijosdydis1Kainos1">'Forma 1'!$E$77</definedName>
    <definedName name="SIS072_F_Subsidijosdydis1Rodiklispastaba1" localSheetId="2">'Forma 1'!$D$77</definedName>
    <definedName name="SIS072_F_Subsidijosdydis1Rodiklispastaba1">'Forma 1'!$D$77</definedName>
    <definedName name="SIS072_F_Vidutinesverti1Kainos1" localSheetId="2">'Forma 1'!$E$16</definedName>
    <definedName name="SIS072_F_Vidutinesverti1Kainos1">'Forma 1'!$E$16</definedName>
    <definedName name="SIS072_F_Vidutinesverti1Rodiklispastaba1" localSheetId="2">'Forma 1'!$D$16</definedName>
    <definedName name="SIS072_F_Vidutinesverti1Rodiklispastaba1">'Forma 1'!$D$16</definedName>
    <definedName name="SIS072_F_Vienanareskain1Kainos1" localSheetId="2">'Forma 1'!$E$13</definedName>
    <definedName name="SIS072_F_Vienanareskain1Kainos1">'Forma 1'!$E$13</definedName>
    <definedName name="SIS072_F_Vienanareskain2FormuleKainos1" localSheetId="2">'Forma 1'!$E$15</definedName>
    <definedName name="SIS072_F_Vienanareskain2FormuleKainos1">'Forma 1'!$E$15</definedName>
    <definedName name="SIS072_F_Vienanareskain2FormuleRodiklispastaba1" localSheetId="2">'Forma 1'!$D$15</definedName>
    <definedName name="SIS072_F_Vienanareskain2FormuleRodiklispastaba1">'Forma 1'!$D$15</definedName>
    <definedName name="SIS072_F_Vienanareskain2Kainos1" localSheetId="2">'Forma 1'!$E$14</definedName>
    <definedName name="SIS072_F_Vienanareskain2Kainos1">'Forma 1'!$E$14</definedName>
    <definedName name="SIS072_F_Vienanaressilu1Kainos1" localSheetId="2">'Forma 1'!$E$56</definedName>
    <definedName name="SIS072_F_Vienanaressilu1Kainos1">'Forma 1'!$E$56</definedName>
    <definedName name="SIS072_F_Vienanaressilu2FormuleKainos1" localSheetId="2">'Forma 1'!$E$58</definedName>
    <definedName name="SIS072_F_Vienanaressilu2FormuleKainos1">'Forma 1'!$E$58</definedName>
    <definedName name="SIS072_F_Vienanaressilu2FormuleRodiklispastaba1" localSheetId="2">'Forma 1'!$D$58</definedName>
    <definedName name="SIS072_F_Vienanaressilu2FormuleRodiklispastaba1">'Forma 1'!$D$58</definedName>
    <definedName name="SIS072_F_Vienanaressilu2Kainos1" localSheetId="2">'Forma 1'!$E$57</definedName>
    <definedName name="SIS072_F_Vienanaressilu2Kainos1">'Forma 1'!$E$57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9" i="4" l="1"/>
  <c r="E81" i="4"/>
  <c r="E65" i="4"/>
  <c r="B49" i="4"/>
  <c r="B48" i="4"/>
  <c r="B46" i="4"/>
  <c r="B45" i="4"/>
  <c r="B43" i="4"/>
  <c r="B42" i="4"/>
  <c r="B40" i="4"/>
  <c r="B39" i="4"/>
  <c r="B37" i="4"/>
  <c r="B36" i="4"/>
  <c r="B34" i="4"/>
  <c r="B33" i="4"/>
  <c r="B31" i="4"/>
  <c r="B30" i="4"/>
  <c r="B28" i="4"/>
  <c r="B27" i="4"/>
  <c r="B25" i="4"/>
  <c r="B24" i="4"/>
  <c r="B22" i="4"/>
  <c r="B21" i="4"/>
  <c r="E16" i="4"/>
  <c r="E14" i="4" s="1"/>
  <c r="E57" i="4" s="1"/>
  <c r="E17" i="3"/>
  <c r="E17" i="2"/>
  <c r="E61" i="4" l="1"/>
  <c r="E53" i="4"/>
  <c r="E12" i="4"/>
  <c r="E55" i="4" l="1"/>
  <c r="E76" i="4" s="1"/>
  <c r="E78" i="4" s="1"/>
  <c r="E14" i="2" s="1"/>
  <c r="E12" i="2" l="1"/>
  <c r="E21" i="2" s="1"/>
  <c r="E22" i="2" s="1"/>
  <c r="E79" i="4"/>
  <c r="E14" i="3"/>
  <c r="E12" i="3" s="1"/>
  <c r="E21" i="3" s="1"/>
  <c r="E22" i="3" s="1"/>
</calcChain>
</file>

<file path=xl/sharedStrings.xml><?xml version="1.0" encoding="utf-8"?>
<sst xmlns="http://schemas.openxmlformats.org/spreadsheetml/2006/main" count="428" uniqueCount="232">
  <si>
    <t>Ūkio subjektas: MAŽEIKIŲ ŠILUMOS TINKLAI UAB</t>
  </si>
  <si>
    <t xml:space="preserve">Ataskaitinis laikotarpis:  - </t>
  </si>
  <si>
    <t>Karšto vandens kainos skaičiavimas (kitiems vartotojams)</t>
  </si>
  <si>
    <t>Eil. Nr.</t>
  </si>
  <si>
    <t>Pavadinimas</t>
  </si>
  <si>
    <t>Mato vnt.</t>
  </si>
  <si>
    <t>Rodiklis / pastaba</t>
  </si>
  <si>
    <t>Kainos / kiekiai</t>
  </si>
  <si>
    <t>1.</t>
  </si>
  <si>
    <t>KARŠTO VANDENS KAINOS DEDAMOSIOS:</t>
  </si>
  <si>
    <t>1.1.</t>
  </si>
  <si>
    <t>karšto vandens kainos pastovioji dedamoji</t>
  </si>
  <si>
    <r>
      <t>Eur/m</t>
    </r>
    <r>
      <rPr>
        <vertAlign val="superscript"/>
        <sz val="12"/>
        <color theme="1"/>
        <rFont val="Times New Roman"/>
        <family val="1"/>
        <charset val="186"/>
      </rPr>
      <t>3</t>
    </r>
  </si>
  <si>
    <r>
      <t>T</t>
    </r>
    <r>
      <rPr>
        <vertAlign val="subscript"/>
        <sz val="12"/>
        <color theme="1"/>
        <rFont val="Times New Roman"/>
        <family val="1"/>
        <charset val="186"/>
      </rPr>
      <t xml:space="preserve">kv pd </t>
    </r>
  </si>
  <si>
    <t>1.2.</t>
  </si>
  <si>
    <t>karšto vandens kainos kintamoji dedamoji</t>
  </si>
  <si>
    <r>
      <t>T</t>
    </r>
    <r>
      <rPr>
        <vertAlign val="subscript"/>
        <sz val="12"/>
        <color theme="1"/>
        <rFont val="Times New Roman"/>
        <family val="1"/>
        <charset val="186"/>
      </rPr>
      <t xml:space="preserve">kv kd </t>
    </r>
  </si>
  <si>
    <t>formulė</t>
  </si>
  <si>
    <t>2.</t>
  </si>
  <si>
    <t>Šilumos kaina, naudojama karšto vandens kainos skaičiavimuose</t>
  </si>
  <si>
    <t>ct/kWh</t>
  </si>
  <si>
    <t>-</t>
  </si>
  <si>
    <t>3.</t>
  </si>
  <si>
    <t>Geriamojo vandens tiekimo ir nuotekų tvarkymo paslaugų kaina</t>
  </si>
  <si>
    <t>4.</t>
  </si>
  <si>
    <t>Geriamojo vandens pardavimo kaina</t>
  </si>
  <si>
    <t>Eur/apsk. pr. per mėn.</t>
  </si>
  <si>
    <t>5.</t>
  </si>
  <si>
    <r>
      <t xml:space="preserve">PAPILDOMA DEDAMOJI </t>
    </r>
    <r>
      <rPr>
        <sz val="12"/>
        <color theme="1"/>
        <rFont val="Times New Roman"/>
        <family val="1"/>
      </rPr>
      <t>(5.1. + 5.2. + ...)</t>
    </r>
  </si>
  <si>
    <r>
      <t>Eur/m</t>
    </r>
    <r>
      <rPr>
        <b/>
        <vertAlign val="superscript"/>
        <sz val="12"/>
        <color theme="1"/>
        <rFont val="Times New Roman"/>
        <family val="1"/>
      </rPr>
      <t>3</t>
    </r>
  </si>
  <si>
    <t>5.1.</t>
  </si>
  <si>
    <r>
      <t xml:space="preserve">Papildoma dedamoji dėl </t>
    </r>
    <r>
      <rPr>
        <i/>
        <sz val="12"/>
        <color theme="1"/>
        <rFont val="Times New Roman"/>
        <family val="1"/>
      </rPr>
      <t>(įrašyti),</t>
    </r>
    <r>
      <rPr>
        <sz val="12"/>
        <color theme="1"/>
        <rFont val="Times New Roman"/>
        <family val="1"/>
      </rPr>
      <t xml:space="preserve"> nustatyta </t>
    </r>
    <r>
      <rPr>
        <i/>
        <sz val="12"/>
        <color theme="1"/>
        <rFont val="Times New Roman"/>
        <family val="1"/>
      </rPr>
      <t>(įrašyti sprendimo, nutarimo ar ūkio subjekto įstatuose nustatyto dokumento datą ir numerį)</t>
    </r>
  </si>
  <si>
    <r>
      <t>Eur/m</t>
    </r>
    <r>
      <rPr>
        <vertAlign val="superscript"/>
        <sz val="12"/>
        <color theme="1"/>
        <rFont val="Times New Roman"/>
        <family val="1"/>
      </rPr>
      <t>3</t>
    </r>
  </si>
  <si>
    <t>Taikymo laikotarpis
nuo (įrašyti laikotarpį)
iki (įrašyti laikotarpį)</t>
  </si>
  <si>
    <t>5.2.</t>
  </si>
  <si>
    <t>5.3.</t>
  </si>
  <si>
    <t>6.</t>
  </si>
  <si>
    <r>
      <t xml:space="preserve">Galutinė karšto vandens kaina </t>
    </r>
    <r>
      <rPr>
        <b/>
        <i/>
        <sz val="12"/>
        <color theme="1"/>
        <rFont val="Times New Roman"/>
        <family val="1"/>
      </rPr>
      <t>(be PVM)</t>
    </r>
    <r>
      <rPr>
        <b/>
        <sz val="12"/>
        <color theme="1"/>
        <rFont val="Times New Roman"/>
        <family val="1"/>
        <charset val="186"/>
      </rPr>
      <t xml:space="preserve">  </t>
    </r>
    <r>
      <rPr>
        <sz val="12"/>
        <color theme="1"/>
        <rFont val="Times New Roman"/>
        <family val="1"/>
      </rPr>
      <t>(1.1. + 1.2. + 5)</t>
    </r>
  </si>
  <si>
    <r>
      <t>Eur/m</t>
    </r>
    <r>
      <rPr>
        <b/>
        <vertAlign val="superscript"/>
        <sz val="12"/>
        <color theme="1"/>
        <rFont val="Times New Roman"/>
        <family val="1"/>
        <charset val="186"/>
      </rPr>
      <t>3</t>
    </r>
  </si>
  <si>
    <t>7.</t>
  </si>
  <si>
    <r>
      <t xml:space="preserve">Galutinė karšto vandens kaina </t>
    </r>
    <r>
      <rPr>
        <b/>
        <i/>
        <sz val="12"/>
        <color theme="1"/>
        <rFont val="Times New Roman"/>
        <family val="1"/>
      </rPr>
      <t>(su PVM)</t>
    </r>
  </si>
  <si>
    <t>8.</t>
  </si>
  <si>
    <t>Nutarimas ar ūkio subjekto įstatuose nustatytas dokumentas, kuriuo nustatytos karšto vandens kainos dedamosios</t>
  </si>
  <si>
    <t>Pastabos:</t>
  </si>
  <si>
    <t>1. Žymėjimai, nurodyti 4 stulpelyje, atitinka Karšto vandens kainų nustatymo metodikos, patvirtintos Tarybos 2009 m. liepos 21 d. nutarimu Nr. O3-106, nustatytus žymėjimus.</t>
  </si>
  <si>
    <t>2. 4 stulpelio 1.2. eil. įrašoma karšto vandens kainos kintamosios dedamosios formulė, nustatyta reguliuojančios institucijos nutarimu ar ūkio subjekto įstatuose nustatytu dokumentu.</t>
  </si>
  <si>
    <t>3. 4 stulpelio 3 eil. nurodomas institucijos nutarimas, sprendimas ar ūkio subjekto įstatuose nustatytas dokumentas, kuriuo nustatytos geriamojo vandens tiekimo, nuotekų tvarkymo paslaugų ir pardavimo kainos.</t>
  </si>
  <si>
    <t>Karšto vandens kainos skaičiavimas (vartotojams daugiabučiuose namuose)</t>
  </si>
  <si>
    <r>
      <t>T</t>
    </r>
    <r>
      <rPr>
        <vertAlign val="subscript"/>
        <sz val="12"/>
        <color theme="1"/>
        <rFont val="Times New Roman"/>
        <family val="1"/>
        <charset val="186"/>
      </rPr>
      <t>kv kd</t>
    </r>
    <r>
      <rPr>
        <sz val="12"/>
        <color theme="1"/>
        <rFont val="Times New Roman"/>
        <family val="1"/>
        <charset val="186"/>
      </rPr>
      <t xml:space="preserve"> </t>
    </r>
  </si>
  <si>
    <t>Šilumos kainos skaičiavimas (I)</t>
  </si>
  <si>
    <t>Energetikos, geriamojo vandens tiekimo ir nuotekų tvarkymo, paviršinių nuotekų tvarkymo įmonių informacijos teikimo taisyklių 22 priedas</t>
  </si>
  <si>
    <t>Kainos</t>
  </si>
  <si>
    <t>Kuro rūšys:</t>
  </si>
  <si>
    <t>Kuro rūšies linksnis:</t>
  </si>
  <si>
    <t>Mėnesiai:</t>
  </si>
  <si>
    <t>Mazutas</t>
  </si>
  <si>
    <t>Mazuto</t>
  </si>
  <si>
    <t>Sausis</t>
  </si>
  <si>
    <t>ŠILUMOS (PRODUKTO) GAMYBOS (ĮSIGIJIMO) KAINOS DEDAMOSIOS</t>
  </si>
  <si>
    <t>Medienos skiedros</t>
  </si>
  <si>
    <t>Medienos skiedrų</t>
  </si>
  <si>
    <t>Vasaris</t>
  </si>
  <si>
    <t>Šilumos (produkto) gamybos (įsigijimo) vienanarė kaina (kainos dedamosios) (1.1.1 + 1.1.2)</t>
  </si>
  <si>
    <r>
      <t>T</t>
    </r>
    <r>
      <rPr>
        <vertAlign val="subscript"/>
        <sz val="12"/>
        <color rgb="FF000000"/>
        <rFont val="Times New Roman"/>
        <family val="1"/>
      </rPr>
      <t xml:space="preserve">H </t>
    </r>
    <r>
      <rPr>
        <sz val="12"/>
        <color rgb="FF000000"/>
        <rFont val="Times New Roman"/>
        <family val="1"/>
      </rPr>
      <t>= T</t>
    </r>
    <r>
      <rPr>
        <vertAlign val="subscript"/>
        <sz val="12"/>
        <color rgb="FF000000"/>
        <rFont val="Times New Roman"/>
        <family val="1"/>
      </rPr>
      <t>H, PD</t>
    </r>
    <r>
      <rPr>
        <sz val="12"/>
        <color rgb="FF000000"/>
        <rFont val="Times New Roman"/>
        <family val="1"/>
      </rPr>
      <t xml:space="preserve"> + T</t>
    </r>
    <r>
      <rPr>
        <vertAlign val="subscript"/>
        <sz val="12"/>
        <color rgb="FF000000"/>
        <rFont val="Times New Roman"/>
        <family val="1"/>
      </rPr>
      <t>H, KD</t>
    </r>
  </si>
  <si>
    <t>Medienos kilmės biokuras (pjuvenos, drožlės, biokuro mišinys ir kt.)</t>
  </si>
  <si>
    <t>Medienos kilmės biokuro (pjuvenos, drožlės, biokuro mišinys ir kt.)</t>
  </si>
  <si>
    <t>Kovas</t>
  </si>
  <si>
    <t>1.1.1.</t>
  </si>
  <si>
    <t>vienanarės kainos pastovioji dedamoji</t>
  </si>
  <si>
    <r>
      <t>T</t>
    </r>
    <r>
      <rPr>
        <vertAlign val="subscript"/>
        <sz val="12"/>
        <color rgb="FF000000"/>
        <rFont val="Times New Roman"/>
        <family val="1"/>
      </rPr>
      <t>H, PD</t>
    </r>
  </si>
  <si>
    <t>Malkinė mediena</t>
  </si>
  <si>
    <t>Malkinės medienos</t>
  </si>
  <si>
    <t>Balandis</t>
  </si>
  <si>
    <t>1.1.2</t>
  </si>
  <si>
    <t>vienanarės kainos kintamoji dedamoji</t>
  </si>
  <si>
    <r>
      <t>T</t>
    </r>
    <r>
      <rPr>
        <vertAlign val="subscript"/>
        <sz val="12"/>
        <color rgb="FF000000"/>
        <rFont val="Times New Roman"/>
        <family val="1"/>
      </rPr>
      <t>H, KD</t>
    </r>
  </si>
  <si>
    <t>Medienos briketai</t>
  </si>
  <si>
    <t>Medienos briketų</t>
  </si>
  <si>
    <t>Gegužė</t>
  </si>
  <si>
    <t>Medienos granulės</t>
  </si>
  <si>
    <t>Medienos granulių</t>
  </si>
  <si>
    <t>Birželis</t>
  </si>
  <si>
    <t>1.1.3.</t>
  </si>
  <si>
    <t>Vidutinė svertinė kuro kaina, taikoma šilumos kainos skaičiavime</t>
  </si>
  <si>
    <t>Eur/MWh</t>
  </si>
  <si>
    <t>Skalūnų alyva</t>
  </si>
  <si>
    <t>Skalūnų alyvos</t>
  </si>
  <si>
    <t>Liepa</t>
  </si>
  <si>
    <t>1.1.3.1.</t>
  </si>
  <si>
    <t>Gamtinės dujos</t>
  </si>
  <si>
    <t>Dyzelinas</t>
  </si>
  <si>
    <t>Dyzelino</t>
  </si>
  <si>
    <t>Rugpjūtis</t>
  </si>
  <si>
    <t>1.1.3.1.1.</t>
  </si>
  <si>
    <t>Gamtinių dujų kuro kaina, taikoma šilumos kainos skaičiavimuose</t>
  </si>
  <si>
    <t>Suskystintos dujos</t>
  </si>
  <si>
    <t>Suskystintų dujų</t>
  </si>
  <si>
    <t>Rugsėjis</t>
  </si>
  <si>
    <t>1.1.3.1.2.</t>
  </si>
  <si>
    <t>Gamtinių dujų  kuro kiekis, taikomas šilumos kainos skaičiavime</t>
  </si>
  <si>
    <t xml:space="preserve">MWh </t>
  </si>
  <si>
    <t>Akmens anglis</t>
  </si>
  <si>
    <t>Akmens anglies</t>
  </si>
  <si>
    <t>Spalis</t>
  </si>
  <si>
    <t>1.1.3.2.</t>
  </si>
  <si>
    <t>Prašome pasirinktį kuro rūšį</t>
  </si>
  <si>
    <t>Biodujos</t>
  </si>
  <si>
    <t>Biodujų</t>
  </si>
  <si>
    <t>Lapkritis</t>
  </si>
  <si>
    <t xml:space="preserve">Eur/MWh </t>
  </si>
  <si>
    <t>Šiaudai (įskaitant grūdų išvalas)</t>
  </si>
  <si>
    <t>Šiaudų (įskaitant grūdų išvalas)</t>
  </si>
  <si>
    <t>Gruodis</t>
  </si>
  <si>
    <t>1.1.3.2.2.</t>
  </si>
  <si>
    <t>Durpės</t>
  </si>
  <si>
    <t>Durpių</t>
  </si>
  <si>
    <t>1.1.3.3.</t>
  </si>
  <si>
    <t>1.1.3.3.1.</t>
  </si>
  <si>
    <t>1.1.3.3.2.</t>
  </si>
  <si>
    <t>1.1.3.4.</t>
  </si>
  <si>
    <t>1.1.3.4.1.</t>
  </si>
  <si>
    <t>1.1.3.4.2.</t>
  </si>
  <si>
    <t>1.1.3.5.</t>
  </si>
  <si>
    <t>1.1.3.5.1.</t>
  </si>
  <si>
    <t>1.1.3.5.2.</t>
  </si>
  <si>
    <t>1.1.3.6.</t>
  </si>
  <si>
    <t>1.1.3.6.1.</t>
  </si>
  <si>
    <t>1.1.3.6.2.</t>
  </si>
  <si>
    <t>1.1.3.7.</t>
  </si>
  <si>
    <t>1.1.3.7.1.</t>
  </si>
  <si>
    <t>1.1.3.7.2.</t>
  </si>
  <si>
    <t>1.1.3.8.</t>
  </si>
  <si>
    <t>1.1.3.8.1.</t>
  </si>
  <si>
    <t>1.1.3.8.2.</t>
  </si>
  <si>
    <t>1.1.3.9.</t>
  </si>
  <si>
    <t>1.1.3.9.1.</t>
  </si>
  <si>
    <t>1.1.3.9.2.</t>
  </si>
  <si>
    <t>1.1.3.10.</t>
  </si>
  <si>
    <t>1.1.3.10.1.</t>
  </si>
  <si>
    <t>1.1.3.10.2.</t>
  </si>
  <si>
    <t>1.1.3.11.</t>
  </si>
  <si>
    <t>Kuro rūšis (įvardinti)</t>
  </si>
  <si>
    <t>1.1.3.11.1.</t>
  </si>
  <si>
    <t>1.1.3.11.2.</t>
  </si>
  <si>
    <t>1.1.4.</t>
  </si>
  <si>
    <r>
      <rPr>
        <b/>
        <sz val="12"/>
        <color rgb="FF000000"/>
        <rFont val="Times New Roman"/>
        <family val="1"/>
      </rPr>
      <t>Šilumos</t>
    </r>
    <r>
      <rPr>
        <sz val="12"/>
        <color rgb="FF000000"/>
        <rFont val="Times New Roman"/>
        <family val="1"/>
      </rPr>
      <t xml:space="preserve"> įsigijimo šilumos aukcione kaina </t>
    </r>
    <r>
      <rPr>
        <b/>
        <sz val="12"/>
        <color rgb="FF000000"/>
        <rFont val="Times New Roman"/>
        <family val="1"/>
      </rPr>
      <t>taikoma šilumos kainos skaičiavime</t>
    </r>
  </si>
  <si>
    <t>Šilumos (produkto) gamybos (įsigijimo) dvinarė kaina (kainos dedamosios):</t>
  </si>
  <si>
    <t>1.2.1.</t>
  </si>
  <si>
    <r>
      <t>pastovioji kainos dalis (</t>
    </r>
    <r>
      <rPr>
        <i/>
        <sz val="12"/>
        <rFont val="Times New Roman"/>
        <family val="1"/>
        <charset val="186"/>
      </rPr>
      <t>mėnesio užmokestis</t>
    </r>
    <r>
      <rPr>
        <sz val="12"/>
        <rFont val="Times New Roman"/>
        <family val="1"/>
        <charset val="186"/>
      </rPr>
      <t>)</t>
    </r>
  </si>
  <si>
    <t>Eur/mėn./kW</t>
  </si>
  <si>
    <r>
      <t>T</t>
    </r>
    <r>
      <rPr>
        <vertAlign val="subscript"/>
        <sz val="12"/>
        <rFont val="Times New Roman"/>
        <family val="1"/>
        <charset val="186"/>
      </rPr>
      <t>H, MU</t>
    </r>
  </si>
  <si>
    <t>1.2.2.</t>
  </si>
  <si>
    <t>kintamoji kainos dalis</t>
  </si>
  <si>
    <r>
      <t>T</t>
    </r>
    <r>
      <rPr>
        <vertAlign val="subscript"/>
        <sz val="12"/>
        <rFont val="Times New Roman"/>
        <family val="1"/>
        <charset val="186"/>
      </rPr>
      <t>H, KD, dv</t>
    </r>
  </si>
  <si>
    <t>ŠILUMOS PERDAVIMO KAINOS DEDAMOSIOS</t>
  </si>
  <si>
    <t>2.1.</t>
  </si>
  <si>
    <r>
      <t>Šilumos perdavimo vienanarė kaina (</t>
    </r>
    <r>
      <rPr>
        <i/>
        <sz val="12"/>
        <color rgb="FF000000"/>
        <rFont val="Times New Roman"/>
        <family val="1"/>
      </rPr>
      <t>kainos dedamosios)</t>
    </r>
    <r>
      <rPr>
        <sz val="12"/>
        <color rgb="FF000000"/>
        <rFont val="Times New Roman"/>
        <family val="1"/>
      </rPr>
      <t xml:space="preserve"> </t>
    </r>
    <r>
      <rPr>
        <i/>
        <sz val="12"/>
        <color rgb="FF000000"/>
        <rFont val="Times New Roman"/>
        <family val="1"/>
      </rPr>
      <t>(</t>
    </r>
    <r>
      <rPr>
        <b/>
        <i/>
        <sz val="12"/>
        <color rgb="FF000000"/>
        <rFont val="Times New Roman"/>
        <family val="1"/>
      </rPr>
      <t>2.1.1 + 2.1.2</t>
    </r>
    <r>
      <rPr>
        <i/>
        <sz val="12"/>
        <color rgb="FF000000"/>
        <rFont val="Times New Roman"/>
        <family val="1"/>
      </rPr>
      <t>)</t>
    </r>
  </si>
  <si>
    <r>
      <t>T</t>
    </r>
    <r>
      <rPr>
        <vertAlign val="subscript"/>
        <sz val="12"/>
        <rFont val="Times New Roman"/>
        <family val="1"/>
        <charset val="186"/>
      </rPr>
      <t>HT</t>
    </r>
    <r>
      <rPr>
        <sz val="12"/>
        <rFont val="Times New Roman"/>
        <family val="1"/>
        <charset val="186"/>
      </rPr>
      <t xml:space="preserve"> = T</t>
    </r>
    <r>
      <rPr>
        <vertAlign val="subscript"/>
        <sz val="12"/>
        <rFont val="Times New Roman"/>
        <family val="1"/>
        <charset val="186"/>
      </rPr>
      <t xml:space="preserve">HT, PD </t>
    </r>
    <r>
      <rPr>
        <sz val="12"/>
        <rFont val="Times New Roman"/>
        <family val="1"/>
        <charset val="186"/>
      </rPr>
      <t>+ T</t>
    </r>
    <r>
      <rPr>
        <vertAlign val="subscript"/>
        <sz val="12"/>
        <rFont val="Times New Roman"/>
        <family val="1"/>
        <charset val="186"/>
      </rPr>
      <t>HT, KD</t>
    </r>
  </si>
  <si>
    <t>2.1.1.</t>
  </si>
  <si>
    <t>vienanarės šilumos perdavimo kainos pastovioji dedamoji</t>
  </si>
  <si>
    <r>
      <t>T</t>
    </r>
    <r>
      <rPr>
        <vertAlign val="subscript"/>
        <sz val="12"/>
        <rFont val="Times New Roman"/>
        <family val="1"/>
        <charset val="186"/>
      </rPr>
      <t>HT, PD</t>
    </r>
  </si>
  <si>
    <t>2.1.2.</t>
  </si>
  <si>
    <t>vienanarės šilumos perdavimo kainos kintamoji dedamoji</t>
  </si>
  <si>
    <r>
      <t>T</t>
    </r>
    <r>
      <rPr>
        <vertAlign val="subscript"/>
        <sz val="12"/>
        <rFont val="Times New Roman"/>
        <family val="1"/>
        <charset val="186"/>
      </rPr>
      <t>HT, KD</t>
    </r>
  </si>
  <si>
    <t>2.2.</t>
  </si>
  <si>
    <r>
      <t>Šilumos perdavimo dvinarė kaina (</t>
    </r>
    <r>
      <rPr>
        <i/>
        <sz val="12"/>
        <rFont val="Times New Roman"/>
        <family val="1"/>
        <charset val="186"/>
      </rPr>
      <t>kainos dedamosios</t>
    </r>
    <r>
      <rPr>
        <sz val="12"/>
        <rFont val="Times New Roman"/>
        <family val="1"/>
        <charset val="186"/>
      </rPr>
      <t>):</t>
    </r>
  </si>
  <si>
    <t>2.2.1.</t>
  </si>
  <si>
    <r>
      <t>pastovioji kainos dalis (</t>
    </r>
    <r>
      <rPr>
        <i/>
        <sz val="12"/>
        <rFont val="Times New Roman"/>
        <family val="1"/>
        <charset val="186"/>
      </rPr>
      <t>mėnesio užmokestis)</t>
    </r>
  </si>
  <si>
    <r>
      <t>T</t>
    </r>
    <r>
      <rPr>
        <vertAlign val="subscript"/>
        <sz val="12"/>
        <rFont val="Times New Roman"/>
        <family val="1"/>
        <charset val="186"/>
      </rPr>
      <t>HT, MU</t>
    </r>
  </si>
  <si>
    <t>2.2.2.</t>
  </si>
  <si>
    <r>
      <t>T</t>
    </r>
    <r>
      <rPr>
        <vertAlign val="subscript"/>
        <sz val="12"/>
        <rFont val="Times New Roman"/>
        <family val="1"/>
        <charset val="186"/>
      </rPr>
      <t>HT, KD, dv</t>
    </r>
  </si>
  <si>
    <t>MAŽMENINIO APTARNAVIMO KAINA (KAINOS DEDAMOSIOS)</t>
  </si>
  <si>
    <t>3.1.</t>
  </si>
  <si>
    <t>Mažmeninio aptarnavimo kaina vartotojams už suvartotą šilumos kiekį</t>
  </si>
  <si>
    <r>
      <t>T</t>
    </r>
    <r>
      <rPr>
        <vertAlign val="subscript"/>
        <sz val="12"/>
        <rFont val="Times New Roman"/>
        <family val="1"/>
        <charset val="186"/>
      </rPr>
      <t>HS, PD</t>
    </r>
  </si>
  <si>
    <t>3.2.</t>
  </si>
  <si>
    <r>
      <t xml:space="preserve">Mažmeninio aptarnavimo pastovus </t>
    </r>
    <r>
      <rPr>
        <i/>
        <sz val="12"/>
        <color rgb="FF000000"/>
        <rFont val="Times New Roman"/>
        <family val="1"/>
      </rPr>
      <t>(mėnesio užmokestis</t>
    </r>
    <r>
      <rPr>
        <b/>
        <i/>
        <sz val="12"/>
        <color rgb="FF000000"/>
        <rFont val="Times New Roman"/>
        <family val="1"/>
      </rPr>
      <t>)</t>
    </r>
  </si>
  <si>
    <r>
      <t>T</t>
    </r>
    <r>
      <rPr>
        <vertAlign val="subscript"/>
        <sz val="12"/>
        <rFont val="Times New Roman"/>
        <family val="1"/>
        <charset val="186"/>
      </rPr>
      <t>HS, MU</t>
    </r>
  </si>
  <si>
    <r>
      <t>NEPADENGTŲ SĄNAUDŲ IR (AR) PAPILDOMAI GAUTŲ PAJAMŲ DEDAMOJI</t>
    </r>
    <r>
      <rPr>
        <sz val="12"/>
        <color rgb="FF000000"/>
        <rFont val="Times New Roman"/>
        <family val="1"/>
      </rPr>
      <t xml:space="preserve"> </t>
    </r>
    <r>
      <rPr>
        <i/>
        <sz val="12"/>
        <color rgb="FF000000"/>
        <rFont val="Times New Roman"/>
        <family val="1"/>
      </rPr>
      <t>(</t>
    </r>
    <r>
      <rPr>
        <b/>
        <i/>
        <sz val="12"/>
        <color rgb="FF000000"/>
        <rFont val="Times New Roman"/>
        <family val="1"/>
      </rPr>
      <t>4.1. + 4.2. + ...</t>
    </r>
    <r>
      <rPr>
        <i/>
        <sz val="12"/>
        <color rgb="FF000000"/>
        <rFont val="Times New Roman"/>
        <family val="1"/>
      </rPr>
      <t>)</t>
    </r>
  </si>
  <si>
    <t>–</t>
  </si>
  <si>
    <t>4.1.</t>
  </si>
  <si>
    <r>
      <t xml:space="preserve">Papildoma dedamoji dėl _____________________________ </t>
    </r>
    <r>
      <rPr>
        <i/>
        <sz val="12"/>
        <rFont val="Times New Roman"/>
        <family val="1"/>
        <charset val="186"/>
      </rPr>
      <t>(įrašyti)</t>
    </r>
    <r>
      <rPr>
        <sz val="12"/>
        <rFont val="Times New Roman"/>
        <family val="1"/>
        <charset val="186"/>
      </rPr>
      <t xml:space="preserve">, nustatyta _____________________________ </t>
    </r>
    <r>
      <rPr>
        <i/>
        <sz val="12"/>
        <rFont val="Times New Roman"/>
        <family val="1"/>
        <charset val="186"/>
      </rPr>
      <t>(įrašyti sprendimo, nutarimo ar ūkio subjekto įstatuose nustatytu dokumentu  datą ir numerį)</t>
    </r>
  </si>
  <si>
    <r>
      <t xml:space="preserve">Taikymo laikotarpis nuo </t>
    </r>
    <r>
      <rPr>
        <i/>
        <sz val="12"/>
        <rFont val="Times New Roman"/>
        <family val="1"/>
        <charset val="186"/>
      </rPr>
      <t xml:space="preserve">(įrašyti laikotarpį) </t>
    </r>
    <r>
      <rPr>
        <sz val="12"/>
        <rFont val="Times New Roman"/>
        <family val="1"/>
        <charset val="186"/>
      </rPr>
      <t xml:space="preserve">iki </t>
    </r>
    <r>
      <rPr>
        <i/>
        <sz val="12"/>
        <rFont val="Times New Roman"/>
        <family val="1"/>
        <charset val="186"/>
      </rPr>
      <t>(įrašyti laikotarpį)</t>
    </r>
  </si>
  <si>
    <t>4.2.</t>
  </si>
  <si>
    <t>4.3.</t>
  </si>
  <si>
    <t>4.4.</t>
  </si>
  <si>
    <t>4.5.</t>
  </si>
  <si>
    <t>4.6.</t>
  </si>
  <si>
    <t>4.7.</t>
  </si>
  <si>
    <t>4.8.</t>
  </si>
  <si>
    <t>4.9.</t>
  </si>
  <si>
    <t>4.10.</t>
  </si>
  <si>
    <r>
      <t>APSKAIČIUOTA ŠILUMOS VIENANARĖ KAINA</t>
    </r>
    <r>
      <rPr>
        <i/>
        <sz val="12"/>
        <color rgb="FF000000"/>
        <rFont val="Times New Roman"/>
        <family val="1"/>
      </rPr>
      <t xml:space="preserve"> (</t>
    </r>
    <r>
      <rPr>
        <b/>
        <i/>
        <sz val="12"/>
        <color rgb="FF000000"/>
        <rFont val="Times New Roman"/>
        <family val="1"/>
      </rPr>
      <t>1.1 + 2.1 + 3.1 + 4</t>
    </r>
    <r>
      <rPr>
        <i/>
        <sz val="12"/>
        <color rgb="FF000000"/>
        <rFont val="Times New Roman"/>
        <family val="1"/>
      </rPr>
      <t>)</t>
    </r>
  </si>
  <si>
    <t xml:space="preserve">Subsidijos dydis </t>
  </si>
  <si>
    <r>
      <t>Savivaldybės sprendimas, kuriuo vadovaujantis taikoma subsidija (</t>
    </r>
    <r>
      <rPr>
        <i/>
        <sz val="12"/>
        <rFont val="Times New Roman"/>
        <family val="1"/>
        <charset val="186"/>
      </rPr>
      <t>įrašyti sprendimo datą ir numerį</t>
    </r>
    <r>
      <rPr>
        <sz val="12"/>
        <rFont val="Times New Roman"/>
        <family val="1"/>
        <charset val="186"/>
      </rPr>
      <t>)</t>
    </r>
  </si>
  <si>
    <r>
      <t>Galutinė šilumos vienanarė kaina (</t>
    </r>
    <r>
      <rPr>
        <b/>
        <i/>
        <sz val="12"/>
        <rFont val="Times New Roman"/>
        <family val="1"/>
        <charset val="186"/>
      </rPr>
      <t>be PVM</t>
    </r>
    <r>
      <rPr>
        <b/>
        <sz val="12"/>
        <rFont val="Times New Roman"/>
        <family val="1"/>
        <charset val="186"/>
      </rPr>
      <t>)</t>
    </r>
  </si>
  <si>
    <r>
      <t>Galutinė šilumos vienanarė kaina (</t>
    </r>
    <r>
      <rPr>
        <b/>
        <i/>
        <sz val="12"/>
        <rFont val="Times New Roman"/>
        <family val="1"/>
        <charset val="186"/>
      </rPr>
      <t>su PVM</t>
    </r>
    <r>
      <rPr>
        <b/>
        <sz val="12"/>
        <rFont val="Times New Roman"/>
        <family val="1"/>
        <charset val="186"/>
      </rPr>
      <t>)</t>
    </r>
  </si>
  <si>
    <t>9.</t>
  </si>
  <si>
    <t>Praėjusį mėnesį savuose šaltiniuose faktiškai pagamintas šilumos kiekis</t>
  </si>
  <si>
    <t>kWh</t>
  </si>
  <si>
    <t>10.</t>
  </si>
  <si>
    <t xml:space="preserve">Praėjusį mėnesį faktiškai į tinklą patiektas šilumos kiekis </t>
  </si>
  <si>
    <t>10.1.</t>
  </si>
  <si>
    <r>
      <t xml:space="preserve">Savivaldybė </t>
    </r>
    <r>
      <rPr>
        <i/>
        <sz val="12"/>
        <rFont val="Times New Roman"/>
        <family val="1"/>
        <charset val="186"/>
      </rPr>
      <t>(įvardinti)</t>
    </r>
  </si>
  <si>
    <t>10.2.</t>
  </si>
  <si>
    <t>10.3.</t>
  </si>
  <si>
    <t>10.4.</t>
  </si>
  <si>
    <t>10.5.</t>
  </si>
  <si>
    <t>10.6.</t>
  </si>
  <si>
    <t>10.7.</t>
  </si>
  <si>
    <t>11.</t>
  </si>
  <si>
    <t>Praėjusį mėnesį faktiškai realizuotas šilumos kiekis</t>
  </si>
  <si>
    <t>11.1.</t>
  </si>
  <si>
    <t>11.2.</t>
  </si>
  <si>
    <t>11.3.</t>
  </si>
  <si>
    <t>11.4.</t>
  </si>
  <si>
    <t>11.5.</t>
  </si>
  <si>
    <t>11.6.</t>
  </si>
  <si>
    <t>11.7.</t>
  </si>
  <si>
    <t>12.</t>
  </si>
  <si>
    <r>
      <t xml:space="preserve">Sprendimas, nutarimas ar ūkio subjekto įstatuose nustatytas dokumentas, kuriuo </t>
    </r>
    <r>
      <rPr>
        <b/>
        <sz val="12"/>
        <color rgb="FF000000"/>
        <rFont val="Times New Roman"/>
        <family val="1"/>
      </rPr>
      <t xml:space="preserve">nustatytas </t>
    </r>
    <r>
      <rPr>
        <sz val="12"/>
        <color rgb="FF000000"/>
        <rFont val="Times New Roman"/>
        <family val="1"/>
      </rPr>
      <t xml:space="preserve">šilumos </t>
    </r>
    <r>
      <rPr>
        <b/>
        <sz val="12"/>
        <color rgb="FF000000"/>
        <rFont val="Times New Roman"/>
        <family val="1"/>
      </rPr>
      <t>gamybos ir (ar) tiekimo pajamų lygis</t>
    </r>
  </si>
  <si>
    <t xml:space="preserve">Paaiškinimai:
1. Žymėjimai, nurodyti 4 stulpelyje, atitinka Šilumos kainų nustatymo metodikos, patvirtintos Valstybinės energetikos reguliavimo tarybos 2009 m. liepos 8 d. nutarimu Nr. O3-96 „Dėl Šilumos kainų nustatymo metodikos“, nustatytus žymėjimus.
2. 4 stulpelio 1.1.2 eil., 2.1.2 eil. įrašomos šilumos kainos kintamųjų dedamųjų formulės, šilumos tiekėjo taikomos apskaičiuojant galutinę mėnesio šilumos kainą.
3. Esant poreikiui 4 stulpelyje nurodoma kaip apskaičiuota vidutinė svertinė kuro kaina atitinkamos kuro rūšies kaina ir kiekis, kitos prielaidos ir pan.
4. Lentelės 1.1.3 dalyje nurodoma galutinės šilumos kainos skaičiavimuose taikoma kuro kaina, apskaičiuota kaip CŠT sistemų, kuriose neveikia NŠG, ir šilumos poreikio piko pajėgumų užtikrinimo CŠT sistemose, kuriose veikia NŠG, vidutinė svertinė kuro kaina.
</t>
  </si>
  <si>
    <t>Tkv kd = (51,00 x Tš) + (1,00 x T gv) + (0,014 x Tgv pard)</t>
  </si>
  <si>
    <t xml:space="preserve"> R   HG, KD = 50680 + (178 002 x pF + 1943310 x pe + 6662 x pw)/151407053 x Qh</t>
  </si>
  <si>
    <t>R HT,KD = (1320118 x pe + 10839 x pw + 29342686 x RH / 151407053)/122064367 x Qhr</t>
  </si>
  <si>
    <t>Papildoma dedamoji dėl 326,339 tūkst. Eur gautų papildomų pajamų, nustatyta 2025 m. spalio 23 d. Mažeikių rajono savivaldybės tarybos sprendimu Nr. T1-408</t>
  </si>
  <si>
    <t>Taikoma nuo 2025-12-01 iki 2026-11-30</t>
  </si>
  <si>
    <t>Mažeikių rajono savivaldybė</t>
  </si>
  <si>
    <t>Mažeikių rajono savivaldybės tarybos sprendimas 2025-10-23 Nr. T1-408</t>
  </si>
  <si>
    <t>2025-02-14 nutar. Nr. O3E-207</t>
  </si>
  <si>
    <t>VERT 2025 m. lapkričio 18 d. nutarimas Nr. O3E-1683</t>
  </si>
  <si>
    <t>Tkv kd = (52,34 x Tš) + (1,03 x T gv) + (0,014 x Tgv pard)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</si>
</sst>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Calibri"/>
      <family val="2"/>
      <scheme val="minor"/>
    </font>
    <font>
      <sz val="11"/>
      <color theme="1"/>
      <name val="Times New Roman"/>
      <family val="1"/>
      <charset val="186"/>
    </font>
    <font>
      <b/>
      <sz val="11"/>
      <color theme="1"/>
      <name val="Times New Roman"/>
      <family val="1"/>
      <charset val="186"/>
    </font>
    <font>
      <b/>
      <sz val="12"/>
      <color theme="1"/>
      <name val="Times New Roman"/>
      <family val="1"/>
      <charset val="186"/>
    </font>
    <font>
      <sz val="12"/>
      <color theme="1"/>
      <name val="Times New Roman"/>
      <family val="1"/>
      <charset val="186"/>
    </font>
    <font>
      <b/>
      <sz val="12"/>
      <color theme="1"/>
      <name val="Times New Roman"/>
      <family val="1"/>
    </font>
    <font>
      <sz val="12"/>
      <color theme="1"/>
      <name val="Times New Roman"/>
      <family val="1"/>
    </font>
    <font>
      <sz val="11"/>
      <color theme="1"/>
      <name val="Times"/>
      <family val="1"/>
    </font>
    <font>
      <b/>
      <sz val="11"/>
      <name val="Calibri"/>
      <family val="2"/>
      <charset val="186"/>
      <scheme val="minor"/>
    </font>
    <font>
      <sz val="12"/>
      <name val="Calibri"/>
      <family val="2"/>
      <charset val="186"/>
      <scheme val="minor"/>
    </font>
    <font>
      <b/>
      <sz val="12"/>
      <name val="Times New Roman"/>
      <family val="1"/>
      <charset val="186"/>
    </font>
    <font>
      <b/>
      <sz val="11"/>
      <name val="Times New Roman"/>
      <family val="1"/>
      <charset val="186"/>
    </font>
    <font>
      <sz val="12"/>
      <name val="Times New Roman"/>
      <family val="1"/>
      <charset val="186"/>
    </font>
    <font>
      <sz val="11"/>
      <name val="Times New Roman"/>
      <family val="1"/>
    </font>
    <font>
      <sz val="12"/>
      <color rgb="FF000000"/>
      <name val="Times New Roman"/>
      <family val="1"/>
    </font>
    <font>
      <b/>
      <sz val="12"/>
      <color rgb="FF000000"/>
      <name val="Times New Roman"/>
      <family val="1"/>
    </font>
    <font>
      <b/>
      <i/>
      <sz val="12"/>
      <name val="Times New Roman"/>
      <family val="1"/>
      <charset val="186"/>
    </font>
    <font>
      <i/>
      <sz val="12"/>
      <name val="Times New Roman"/>
      <family val="1"/>
      <charset val="186"/>
    </font>
    <font>
      <sz val="11"/>
      <color theme="1"/>
      <name val="Calibri"/>
      <family val="2"/>
      <charset val="186"/>
      <scheme val="minor"/>
    </font>
    <font>
      <vertAlign val="superscript"/>
      <sz val="12"/>
      <color theme="1"/>
      <name val="Times New Roman"/>
      <family val="1"/>
      <charset val="186"/>
    </font>
    <font>
      <vertAlign val="subscript"/>
      <sz val="12"/>
      <color theme="1"/>
      <name val="Times New Roman"/>
      <family val="1"/>
      <charset val="186"/>
    </font>
    <font>
      <b/>
      <vertAlign val="superscript"/>
      <sz val="12"/>
      <color theme="1"/>
      <name val="Times New Roman"/>
      <family val="1"/>
    </font>
    <font>
      <i/>
      <sz val="12"/>
      <color theme="1"/>
      <name val="Times New Roman"/>
      <family val="1"/>
    </font>
    <font>
      <vertAlign val="superscript"/>
      <sz val="12"/>
      <color theme="1"/>
      <name val="Times New Roman"/>
      <family val="1"/>
    </font>
    <font>
      <b/>
      <i/>
      <sz val="12"/>
      <color theme="1"/>
      <name val="Times New Roman"/>
      <family val="1"/>
    </font>
    <font>
      <b/>
      <vertAlign val="superscript"/>
      <sz val="12"/>
      <color theme="1"/>
      <name val="Times New Roman"/>
      <family val="1"/>
      <charset val="186"/>
    </font>
    <font>
      <vertAlign val="subscript"/>
      <sz val="12"/>
      <color rgb="FF000000"/>
      <name val="Times New Roman"/>
      <family val="1"/>
    </font>
    <font>
      <vertAlign val="subscript"/>
      <sz val="12"/>
      <name val="Times New Roman"/>
      <family val="1"/>
      <charset val="186"/>
    </font>
    <font>
      <i/>
      <sz val="12"/>
      <color rgb="FF000000"/>
      <name val="Times New Roman"/>
      <family val="1"/>
    </font>
    <font>
      <b/>
      <i/>
      <sz val="12"/>
      <color rgb="FF000000"/>
      <name val="Times New Roman"/>
      <family val="1"/>
    </font>
    <font>
      <sz val="8"/>
      <name val="Calibri"/>
      <family val="2"/>
      <scheme val="minor"/>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FFFFFF"/>
        <bgColor indexed="64"/>
      </patternFill>
    </fill>
    <fill>
      <patternFill patternType="solid">
        <fgColor theme="0" tint="-0.14993743705557422"/>
        <bgColor indexed="64"/>
      </patternFill>
    </fill>
  </fills>
  <borders count="14">
    <border>
      <left/>
      <right/>
      <top/>
      <bottom/>
      <diagonal/>
    </border>
    <border>
      <left style="medium">
        <color rgb="FFFFFFFF"/>
      </left>
      <right style="medium">
        <color rgb="FFFFFFFF"/>
      </right>
      <top style="medium">
        <color rgb="FFFFFFFF"/>
      </top>
      <bottom style="medium">
        <color rgb="FFFF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s>
  <cellStyleXfs count="2">
    <xf numFmtId="0" fontId="0" fillId="0" borderId="0"/>
    <xf numFmtId="0" fontId="18" fillId="0" borderId="0"/>
  </cellStyleXfs>
  <cellXfs count="95">
    <xf numFmtId="0" fontId="0" fillId="0" borderId="0" xfId="0"/>
    <xf numFmtId="0" fontId="0" fillId="0" borderId="0" xfId="0" applyAlignment="1">
      <alignment horizontal="center" vertical="center"/>
    </xf>
    <xf numFmtId="0" fontId="1" fillId="0" borderId="0" xfId="0" applyFont="1"/>
    <xf numFmtId="0" fontId="1" fillId="0" borderId="1" xfId="0" applyFont="1" applyBorder="1" applyAlignment="1">
      <alignment horizontal="left"/>
    </xf>
    <xf numFmtId="0" fontId="1" fillId="0" borderId="1" xfId="0" applyFont="1" applyBorder="1"/>
    <xf numFmtId="0" fontId="2" fillId="0" borderId="1" xfId="0" applyFont="1" applyBorder="1" applyAlignment="1">
      <alignment horizontal="left"/>
    </xf>
    <xf numFmtId="2" fontId="3" fillId="2" borderId="2" xfId="0" applyNumberFormat="1" applyFont="1" applyFill="1" applyBorder="1" applyAlignment="1">
      <alignment horizontal="center" vertical="center"/>
    </xf>
    <xf numFmtId="0" fontId="4" fillId="2" borderId="2" xfId="0" applyFont="1" applyFill="1" applyBorder="1" applyAlignment="1">
      <alignment horizontal="center" vertical="center"/>
    </xf>
    <xf numFmtId="2" fontId="4" fillId="2" borderId="2" xfId="0" applyNumberFormat="1" applyFont="1" applyFill="1" applyBorder="1" applyAlignment="1">
      <alignment horizontal="center" vertical="center"/>
    </xf>
    <xf numFmtId="0" fontId="4" fillId="2" borderId="2" xfId="0" applyFont="1" applyFill="1" applyBorder="1" applyAlignment="1">
      <alignment vertical="center"/>
    </xf>
    <xf numFmtId="0" fontId="4" fillId="2" borderId="2" xfId="0" applyFont="1" applyFill="1" applyBorder="1" applyAlignment="1">
      <alignment horizontal="center" vertical="center" wrapText="1"/>
    </xf>
    <xf numFmtId="2" fontId="4" fillId="3" borderId="2" xfId="0" applyNumberFormat="1" applyFont="1" applyFill="1" applyBorder="1" applyAlignment="1" applyProtection="1">
      <alignment horizontal="center" vertical="center"/>
      <protection locked="0"/>
    </xf>
    <xf numFmtId="0" fontId="4" fillId="2" borderId="3" xfId="0" applyFont="1" applyFill="1" applyBorder="1" applyAlignment="1">
      <alignment vertical="center"/>
    </xf>
    <xf numFmtId="0" fontId="4" fillId="2" borderId="4" xfId="0" applyFont="1" applyFill="1" applyBorder="1" applyAlignment="1">
      <alignment vertical="center"/>
    </xf>
    <xf numFmtId="0" fontId="4" fillId="0" borderId="2" xfId="0" applyFont="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0" fontId="3" fillId="2" borderId="2" xfId="0" applyFont="1" applyFill="1" applyBorder="1" applyAlignment="1">
      <alignment vertical="center"/>
    </xf>
    <xf numFmtId="0" fontId="5"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4" fillId="0" borderId="2"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2" fontId="4" fillId="0" borderId="2" xfId="0" applyNumberFormat="1" applyFont="1" applyBorder="1" applyAlignment="1" applyProtection="1">
      <alignment horizontal="center" vertical="center"/>
      <protection locked="0"/>
    </xf>
    <xf numFmtId="0" fontId="4" fillId="2" borderId="2" xfId="0" applyFont="1" applyFill="1" applyBorder="1" applyAlignment="1">
      <alignment vertical="center" wrapText="1"/>
    </xf>
    <xf numFmtId="0" fontId="2" fillId="0" borderId="0" xfId="0" applyFont="1" applyAlignment="1">
      <alignment vertical="center"/>
    </xf>
    <xf numFmtId="2" fontId="4" fillId="0" borderId="0" xfId="0" applyNumberFormat="1" applyFont="1"/>
    <xf numFmtId="0" fontId="7" fillId="0" borderId="0" xfId="0" applyFont="1" applyAlignment="1">
      <alignment vertical="center" wrapText="1"/>
    </xf>
    <xf numFmtId="0" fontId="0" fillId="0" borderId="1" xfId="0" applyBorder="1" applyAlignment="1">
      <alignment horizontal="left"/>
    </xf>
    <xf numFmtId="0" fontId="0" fillId="0" borderId="1" xfId="0" applyBorder="1"/>
    <xf numFmtId="0" fontId="8" fillId="0" borderId="1" xfId="0" applyFont="1" applyBorder="1" applyAlignment="1">
      <alignment horizontal="left"/>
    </xf>
    <xf numFmtId="0" fontId="10" fillId="2" borderId="2" xfId="0" applyFont="1" applyFill="1" applyBorder="1" applyAlignment="1">
      <alignment horizontal="center" vertical="center" wrapText="1"/>
    </xf>
    <xf numFmtId="0" fontId="11" fillId="0" borderId="0" xfId="0" applyFont="1" applyAlignment="1">
      <alignment horizontal="left" vertical="center" wrapText="1"/>
    </xf>
    <xf numFmtId="0" fontId="12" fillId="2" borderId="2" xfId="0" applyFont="1" applyFill="1" applyBorder="1" applyAlignment="1">
      <alignment horizontal="center" vertical="center" wrapText="1"/>
    </xf>
    <xf numFmtId="0" fontId="13" fillId="0" borderId="0" xfId="0" applyFont="1" applyAlignment="1">
      <alignment horizontal="left" vertical="center" wrapText="1"/>
    </xf>
    <xf numFmtId="0" fontId="10" fillId="2" borderId="5" xfId="0" applyFont="1" applyFill="1" applyBorder="1" applyAlignment="1">
      <alignment horizontal="left" vertical="center" wrapText="1"/>
    </xf>
    <xf numFmtId="0" fontId="10" fillId="5" borderId="6" xfId="0" applyFont="1" applyFill="1" applyBorder="1" applyAlignment="1">
      <alignment vertical="center" wrapText="1"/>
    </xf>
    <xf numFmtId="0" fontId="10" fillId="5" borderId="7" xfId="0" applyFont="1" applyFill="1" applyBorder="1" applyAlignment="1">
      <alignment vertical="center" wrapText="1"/>
    </xf>
    <xf numFmtId="0" fontId="12" fillId="2" borderId="2" xfId="0" applyFont="1" applyFill="1" applyBorder="1" applyAlignment="1">
      <alignment horizontal="left" vertical="center" wrapText="1"/>
    </xf>
    <xf numFmtId="0" fontId="14" fillId="2" borderId="4" xfId="1" applyFont="1" applyFill="1" applyBorder="1" applyAlignment="1">
      <alignment horizontal="center" vertical="center"/>
    </xf>
    <xf numFmtId="2" fontId="10" fillId="2" borderId="2" xfId="0" applyNumberFormat="1" applyFont="1" applyFill="1" applyBorder="1" applyAlignment="1">
      <alignment horizontal="center" vertical="center" wrapText="1"/>
    </xf>
    <xf numFmtId="0" fontId="14" fillId="2" borderId="2" xfId="1" applyFont="1" applyFill="1" applyBorder="1" applyAlignment="1">
      <alignment horizontal="center" vertical="center"/>
    </xf>
    <xf numFmtId="2" fontId="12" fillId="0" borderId="2" xfId="0" applyNumberFormat="1" applyFont="1" applyBorder="1" applyAlignment="1" applyProtection="1">
      <alignment horizontal="center" vertical="center" wrapText="1"/>
      <protection locked="0"/>
    </xf>
    <xf numFmtId="0" fontId="12" fillId="2" borderId="3" xfId="0" applyFont="1" applyFill="1" applyBorder="1" applyAlignment="1">
      <alignment horizontal="center"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49" fontId="12" fillId="0" borderId="2" xfId="0" applyNumberFormat="1"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0" fillId="5" borderId="2" xfId="0" applyFont="1" applyFill="1" applyBorder="1" applyAlignment="1">
      <alignment vertical="center" wrapText="1"/>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0" fontId="12" fillId="2" borderId="7" xfId="0" applyFont="1" applyFill="1" applyBorder="1" applyAlignment="1">
      <alignment vertical="center" wrapText="1"/>
    </xf>
    <xf numFmtId="0" fontId="12" fillId="5" borderId="2" xfId="0" applyFont="1" applyFill="1" applyBorder="1" applyAlignment="1">
      <alignment vertical="center" wrapText="1"/>
    </xf>
    <xf numFmtId="0" fontId="12" fillId="3" borderId="2" xfId="0" applyFont="1" applyFill="1" applyBorder="1" applyAlignment="1" applyProtection="1">
      <alignment horizontal="center" vertical="center" wrapText="1"/>
      <protection locked="0"/>
    </xf>
    <xf numFmtId="2" fontId="12" fillId="4" borderId="2" xfId="0" applyNumberFormat="1" applyFont="1" applyFill="1" applyBorder="1" applyAlignment="1" applyProtection="1">
      <alignment horizontal="center" vertical="center" wrapText="1"/>
      <protection locked="0"/>
    </xf>
    <xf numFmtId="0" fontId="10" fillId="5" borderId="2" xfId="0" applyFont="1" applyFill="1" applyBorder="1" applyAlignment="1" applyProtection="1">
      <alignment vertical="center" wrapText="1"/>
      <protection locked="0"/>
    </xf>
    <xf numFmtId="0" fontId="0" fillId="0" borderId="0" xfId="0" applyAlignment="1">
      <alignment horizontal="left" vertical="center"/>
    </xf>
    <xf numFmtId="0" fontId="10" fillId="3" borderId="5" xfId="0" applyFont="1" applyFill="1" applyBorder="1" applyAlignment="1" applyProtection="1">
      <alignment vertical="center" wrapText="1"/>
      <protection locked="0"/>
    </xf>
    <xf numFmtId="0" fontId="14" fillId="2" borderId="2" xfId="1" applyFont="1" applyFill="1" applyBorder="1" applyAlignment="1">
      <alignment vertical="center" wrapText="1"/>
    </xf>
    <xf numFmtId="0" fontId="12" fillId="2" borderId="5" xfId="0" applyFont="1" applyFill="1" applyBorder="1" applyAlignment="1">
      <alignment horizontal="left" vertical="center" wrapText="1"/>
    </xf>
    <xf numFmtId="0" fontId="12" fillId="2" borderId="8" xfId="0" applyFont="1" applyFill="1" applyBorder="1" applyAlignment="1">
      <alignment vertical="center" wrapText="1"/>
    </xf>
    <xf numFmtId="0" fontId="12" fillId="2" borderId="9" xfId="0" applyFont="1" applyFill="1" applyBorder="1" applyAlignment="1">
      <alignment vertical="center" wrapText="1"/>
    </xf>
    <xf numFmtId="2" fontId="12" fillId="5" borderId="2" xfId="0" applyNumberFormat="1" applyFont="1" applyFill="1" applyBorder="1" applyAlignment="1">
      <alignment horizontal="center" vertical="center" wrapText="1"/>
    </xf>
    <xf numFmtId="0" fontId="10" fillId="2" borderId="6" xfId="0" applyFont="1" applyFill="1" applyBorder="1" applyAlignment="1">
      <alignment vertical="center" wrapText="1"/>
    </xf>
    <xf numFmtId="0" fontId="10" fillId="2" borderId="7" xfId="0" applyFont="1" applyFill="1" applyBorder="1" applyAlignment="1">
      <alignment vertical="center" wrapText="1"/>
    </xf>
    <xf numFmtId="0" fontId="14" fillId="2" borderId="4" xfId="1" applyFont="1" applyFill="1" applyBorder="1" applyAlignment="1">
      <alignment vertical="center" wrapText="1"/>
    </xf>
    <xf numFmtId="2" fontId="12" fillId="2" borderId="2" xfId="0" applyNumberFormat="1" applyFont="1" applyFill="1" applyBorder="1" applyAlignment="1">
      <alignment horizontal="center" vertical="center" wrapText="1"/>
    </xf>
    <xf numFmtId="0" fontId="14" fillId="2" borderId="3" xfId="1" applyFont="1" applyFill="1" applyBorder="1" applyAlignment="1">
      <alignment vertical="center" wrapText="1"/>
    </xf>
    <xf numFmtId="0" fontId="15" fillId="2" borderId="10" xfId="1" applyFont="1" applyFill="1" applyBorder="1" applyAlignment="1">
      <alignment vertical="center" wrapText="1"/>
    </xf>
    <xf numFmtId="49" fontId="12" fillId="0" borderId="2" xfId="0" applyNumberFormat="1" applyFont="1" applyBorder="1" applyAlignment="1" applyProtection="1">
      <alignment horizontal="left" vertical="center" wrapText="1"/>
      <protection locked="0"/>
    </xf>
    <xf numFmtId="0" fontId="10" fillId="2" borderId="2" xfId="0" applyFont="1" applyFill="1" applyBorder="1" applyAlignment="1">
      <alignment horizontal="left" vertical="center" wrapText="1"/>
    </xf>
    <xf numFmtId="0" fontId="12" fillId="4" borderId="2" xfId="0" applyFont="1" applyFill="1" applyBorder="1" applyAlignment="1" applyProtection="1">
      <alignment horizontal="left" vertical="center" wrapText="1"/>
      <protection locked="0"/>
    </xf>
    <xf numFmtId="1" fontId="12" fillId="4" borderId="2" xfId="0" applyNumberFormat="1" applyFont="1" applyFill="1" applyBorder="1" applyAlignment="1" applyProtection="1">
      <alignment horizontal="center" vertical="center" wrapText="1"/>
      <protection locked="0"/>
    </xf>
    <xf numFmtId="1" fontId="10" fillId="2" borderId="2" xfId="0" applyNumberFormat="1" applyFont="1" applyFill="1" applyBorder="1" applyAlignment="1">
      <alignment horizontal="center" vertical="center" wrapText="1"/>
    </xf>
    <xf numFmtId="0" fontId="14" fillId="2" borderId="12" xfId="1" applyFont="1" applyFill="1" applyBorder="1" applyAlignment="1">
      <alignment vertical="center" wrapText="1"/>
    </xf>
    <xf numFmtId="0" fontId="9" fillId="0" borderId="0" xfId="0" applyFont="1" applyAlignment="1">
      <alignment horizontal="right" wrapText="1"/>
    </xf>
    <xf numFmtId="0" fontId="13" fillId="0" borderId="13" xfId="1" applyFont="1" applyBorder="1" applyAlignment="1">
      <alignment horizontal="left" vertical="top"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49" fontId="16" fillId="5" borderId="3" xfId="0" applyNumberFormat="1" applyFont="1" applyFill="1" applyBorder="1" applyAlignment="1" applyProtection="1">
      <alignment horizontal="center" vertical="center" wrapText="1"/>
      <protection locked="0"/>
    </xf>
    <xf numFmtId="49" fontId="16" fillId="5" borderId="11" xfId="0" applyNumberFormat="1" applyFont="1" applyFill="1" applyBorder="1" applyAlignment="1" applyProtection="1">
      <alignment horizontal="center" vertical="center" wrapText="1"/>
      <protection locked="0"/>
    </xf>
    <xf numFmtId="49" fontId="16" fillId="5" borderId="4" xfId="0" applyNumberFormat="1" applyFont="1" applyFill="1" applyBorder="1" applyAlignment="1" applyProtection="1">
      <alignment horizontal="center" vertical="center" wrapText="1"/>
      <protection locked="0"/>
    </xf>
    <xf numFmtId="2" fontId="12" fillId="0" borderId="3" xfId="0" applyNumberFormat="1" applyFont="1" applyBorder="1" applyAlignment="1" applyProtection="1">
      <alignment horizontal="center" vertical="center" wrapText="1"/>
      <protection locked="0"/>
    </xf>
    <xf numFmtId="2" fontId="12" fillId="0" borderId="4" xfId="0" applyNumberFormat="1"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7" fillId="0" borderId="0" xfId="0" applyFont="1" applyAlignment="1">
      <alignment horizontal="left" vertical="center" wrapText="1"/>
    </xf>
    <xf numFmtId="2" fontId="3" fillId="2" borderId="2" xfId="0" applyNumberFormat="1" applyFont="1" applyFill="1" applyBorder="1" applyAlignment="1">
      <alignment vertical="center"/>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2" fontId="4" fillId="3" borderId="3" xfId="0" applyNumberFormat="1" applyFont="1" applyFill="1" applyBorder="1" applyAlignment="1" applyProtection="1">
      <alignment horizontal="center" vertical="center"/>
      <protection locked="0"/>
    </xf>
    <xf numFmtId="2" fontId="4" fillId="3" borderId="4" xfId="0" applyNumberFormat="1" applyFont="1" applyFill="1" applyBorder="1" applyAlignment="1" applyProtection="1">
      <alignment horizontal="center" vertical="center"/>
      <protection locked="0"/>
    </xf>
  </cellXfs>
  <cellStyles count="2">
    <cellStyle name="Įprastas" xfId="0" builtinId="0"/>
    <cellStyle name="Normal 3"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zoomScale="85" zoomScaleNormal="85" workbookViewId="0">
      <selection activeCell="I19" sqref="I19"/>
    </sheetView>
  </sheetViews>
  <sheetFormatPr defaultColWidth="9.140625" defaultRowHeight="15" x14ac:dyDescent="0.25"/>
  <cols>
    <col min="1" max="1" width="11" style="2" customWidth="1"/>
    <col min="2" max="2" width="99.28515625" style="2" customWidth="1"/>
    <col min="3" max="3" width="10.42578125" style="2" bestFit="1" customWidth="1"/>
    <col min="4" max="4" width="29.140625" style="2" customWidth="1"/>
    <col min="5" max="5" width="19.140625" style="2" customWidth="1"/>
    <col min="6" max="16384" width="9.140625" style="2"/>
  </cols>
  <sheetData>
    <row r="1" spans="1:5" x14ac:dyDescent="0.25">
      <c r="A1" s="3" t="s">
        <v>0</v>
      </c>
      <c r="B1" s="4"/>
      <c r="C1" s="4"/>
      <c r="D1" s="4"/>
      <c r="E1" s="4"/>
    </row>
    <row r="2" spans="1:5" x14ac:dyDescent="0.25">
      <c r="A2" s="3" t="s">
        <v>1</v>
      </c>
      <c r="B2" s="4"/>
      <c r="C2" s="4"/>
      <c r="D2" s="4"/>
      <c r="E2" s="4"/>
    </row>
    <row r="3" spans="1:5" x14ac:dyDescent="0.25">
      <c r="A3" s="4"/>
      <c r="B3" s="4"/>
      <c r="C3" s="4"/>
      <c r="D3" s="4"/>
      <c r="E3" s="4"/>
    </row>
    <row r="4" spans="1:5" x14ac:dyDescent="0.25">
      <c r="A4" s="4"/>
      <c r="B4" s="4"/>
      <c r="C4" s="4"/>
      <c r="D4" s="4"/>
      <c r="E4" s="4"/>
    </row>
    <row r="5" spans="1:5" x14ac:dyDescent="0.25">
      <c r="A5" s="5" t="s">
        <v>2</v>
      </c>
      <c r="B5" s="4"/>
      <c r="C5" s="4"/>
      <c r="D5" s="4"/>
      <c r="E5" s="4"/>
    </row>
    <row r="6" spans="1:5" x14ac:dyDescent="0.25">
      <c r="A6" s="4"/>
      <c r="B6" s="4"/>
      <c r="C6" s="4"/>
      <c r="D6" s="4"/>
      <c r="E6" s="4"/>
    </row>
    <row r="8" spans="1:5" ht="15.75" x14ac:dyDescent="0.25">
      <c r="A8" s="6" t="s">
        <v>3</v>
      </c>
      <c r="B8" s="6" t="s">
        <v>4</v>
      </c>
      <c r="C8" s="6" t="s">
        <v>5</v>
      </c>
      <c r="D8" s="6" t="s">
        <v>6</v>
      </c>
      <c r="E8" s="6" t="s">
        <v>7</v>
      </c>
    </row>
    <row r="9" spans="1:5" ht="15.75" customHeight="1" x14ac:dyDescent="0.25">
      <c r="A9" s="7">
        <v>1</v>
      </c>
      <c r="B9" s="7">
        <v>2</v>
      </c>
      <c r="C9" s="7">
        <v>3</v>
      </c>
      <c r="D9" s="7">
        <v>4</v>
      </c>
      <c r="E9" s="7">
        <v>5</v>
      </c>
    </row>
    <row r="10" spans="1:5" ht="15.75" x14ac:dyDescent="0.25">
      <c r="A10" s="6" t="s">
        <v>8</v>
      </c>
      <c r="B10" s="87" t="s">
        <v>9</v>
      </c>
      <c r="C10" s="87"/>
      <c r="D10" s="87"/>
      <c r="E10" s="87"/>
    </row>
    <row r="11" spans="1:5" ht="18.75" x14ac:dyDescent="0.25">
      <c r="A11" s="8" t="s">
        <v>10</v>
      </c>
      <c r="B11" s="9" t="s">
        <v>11</v>
      </c>
      <c r="C11" s="7" t="s">
        <v>12</v>
      </c>
      <c r="D11" s="10" t="s">
        <v>13</v>
      </c>
      <c r="E11" s="11">
        <v>0.57999999999999996</v>
      </c>
    </row>
    <row r="12" spans="1:5" ht="19.5" customHeight="1" x14ac:dyDescent="0.25">
      <c r="A12" s="91" t="s">
        <v>14</v>
      </c>
      <c r="B12" s="12" t="s">
        <v>15</v>
      </c>
      <c r="C12" s="7" t="s">
        <v>12</v>
      </c>
      <c r="D12" s="10" t="s">
        <v>16</v>
      </c>
      <c r="E12" s="93">
        <f>(51*'Forma 1'!E78)/100+(1*'Forma 2'!SIS012_F_GeriamojoVandensTiekimoFaktas)+(0.014*'Forma 2'!SIS012_F_GeriamojoVandensPardavimoFaktas)</f>
        <v>6.1655199999999999</v>
      </c>
    </row>
    <row r="13" spans="1:5" ht="18.75" customHeight="1" x14ac:dyDescent="0.25">
      <c r="A13" s="92"/>
      <c r="B13" s="13"/>
      <c r="C13" s="7" t="s">
        <v>17</v>
      </c>
      <c r="D13" s="14" t="s">
        <v>222</v>
      </c>
      <c r="E13" s="94"/>
    </row>
    <row r="14" spans="1:5" ht="20.25" customHeight="1" x14ac:dyDescent="0.25">
      <c r="A14" s="7" t="s">
        <v>18</v>
      </c>
      <c r="B14" s="9" t="s">
        <v>19</v>
      </c>
      <c r="C14" s="7" t="s">
        <v>20</v>
      </c>
      <c r="D14" s="7" t="s">
        <v>21</v>
      </c>
      <c r="E14" s="11">
        <f>'Forma 1'!SIS072_F_Galutinesilumo1Kainos1</f>
        <v>7.57</v>
      </c>
    </row>
    <row r="15" spans="1:5" ht="19.5" customHeight="1" x14ac:dyDescent="0.25">
      <c r="A15" s="7" t="s">
        <v>22</v>
      </c>
      <c r="B15" s="9" t="s">
        <v>23</v>
      </c>
      <c r="C15" s="7" t="s">
        <v>12</v>
      </c>
      <c r="D15" s="15" t="s">
        <v>229</v>
      </c>
      <c r="E15" s="11">
        <v>2.2400000000000002</v>
      </c>
    </row>
    <row r="16" spans="1:5" ht="48.75" customHeight="1" x14ac:dyDescent="0.25">
      <c r="A16" s="7" t="s">
        <v>24</v>
      </c>
      <c r="B16" s="9" t="s">
        <v>25</v>
      </c>
      <c r="C16" s="10" t="s">
        <v>26</v>
      </c>
      <c r="D16" s="7" t="s">
        <v>21</v>
      </c>
      <c r="E16" s="11">
        <v>4.63</v>
      </c>
    </row>
    <row r="17" spans="1:5" ht="18.75" x14ac:dyDescent="0.25">
      <c r="A17" s="16" t="s">
        <v>27</v>
      </c>
      <c r="B17" s="17" t="s">
        <v>28</v>
      </c>
      <c r="C17" s="18" t="s">
        <v>29</v>
      </c>
      <c r="D17" s="7" t="s">
        <v>21</v>
      </c>
      <c r="E17" s="6">
        <f>+SUM(E18,E19,E20)</f>
        <v>0</v>
      </c>
    </row>
    <row r="18" spans="1:5" ht="60" customHeight="1" x14ac:dyDescent="0.25">
      <c r="A18" s="19" t="s">
        <v>30</v>
      </c>
      <c r="B18" s="20" t="s">
        <v>31</v>
      </c>
      <c r="C18" s="19" t="s">
        <v>32</v>
      </c>
      <c r="D18" s="21" t="s">
        <v>33</v>
      </c>
      <c r="E18" s="22"/>
    </row>
    <row r="19" spans="1:5" ht="60" customHeight="1" x14ac:dyDescent="0.25">
      <c r="A19" s="19" t="s">
        <v>34</v>
      </c>
      <c r="B19" s="20" t="s">
        <v>31</v>
      </c>
      <c r="C19" s="19" t="s">
        <v>32</v>
      </c>
      <c r="D19" s="21" t="s">
        <v>33</v>
      </c>
      <c r="E19" s="22"/>
    </row>
    <row r="20" spans="1:5" ht="60" customHeight="1" x14ac:dyDescent="0.25">
      <c r="A20" s="19" t="s">
        <v>35</v>
      </c>
      <c r="B20" s="20" t="s">
        <v>31</v>
      </c>
      <c r="C20" s="19" t="s">
        <v>32</v>
      </c>
      <c r="D20" s="21" t="s">
        <v>33</v>
      </c>
      <c r="E20" s="22"/>
    </row>
    <row r="21" spans="1:5" ht="18.75" x14ac:dyDescent="0.25">
      <c r="A21" s="16" t="s">
        <v>36</v>
      </c>
      <c r="B21" s="17" t="s">
        <v>37</v>
      </c>
      <c r="C21" s="16" t="s">
        <v>38</v>
      </c>
      <c r="D21" s="10" t="s">
        <v>21</v>
      </c>
      <c r="E21" s="6">
        <f>ROUND(E11+E12+E17,2)</f>
        <v>6.75</v>
      </c>
    </row>
    <row r="22" spans="1:5" ht="18.75" x14ac:dyDescent="0.25">
      <c r="A22" s="16" t="s">
        <v>39</v>
      </c>
      <c r="B22" s="17" t="s">
        <v>40</v>
      </c>
      <c r="C22" s="16" t="s">
        <v>38</v>
      </c>
      <c r="D22" s="7" t="s">
        <v>21</v>
      </c>
      <c r="E22" s="6">
        <f>+E21*1.21</f>
        <v>8.1675000000000004</v>
      </c>
    </row>
    <row r="23" spans="1:5" ht="31.5" x14ac:dyDescent="0.25">
      <c r="A23" s="7" t="s">
        <v>41</v>
      </c>
      <c r="B23" s="23" t="s">
        <v>42</v>
      </c>
      <c r="C23" s="88" t="s">
        <v>230</v>
      </c>
      <c r="D23" s="89"/>
      <c r="E23" s="90"/>
    </row>
    <row r="24" spans="1:5" ht="15.75" x14ac:dyDescent="0.25">
      <c r="A24" s="24" t="s">
        <v>43</v>
      </c>
      <c r="B24" s="25"/>
      <c r="C24" s="25"/>
      <c r="D24" s="25"/>
      <c r="E24" s="25"/>
    </row>
    <row r="25" spans="1:5" ht="15.75" customHeight="1" x14ac:dyDescent="0.25">
      <c r="A25" s="86" t="s">
        <v>44</v>
      </c>
      <c r="B25" s="86"/>
      <c r="C25" s="86"/>
      <c r="D25" s="86"/>
      <c r="E25" s="86"/>
    </row>
    <row r="26" spans="1:5" ht="15.75" customHeight="1" x14ac:dyDescent="0.25">
      <c r="A26" s="86" t="s">
        <v>45</v>
      </c>
      <c r="B26" s="86"/>
      <c r="C26" s="86"/>
      <c r="D26" s="86"/>
      <c r="E26" s="86"/>
    </row>
    <row r="27" spans="1:5" ht="15.75" customHeight="1" x14ac:dyDescent="0.25">
      <c r="A27" s="86" t="s">
        <v>46</v>
      </c>
      <c r="B27" s="86"/>
      <c r="C27" s="86"/>
      <c r="D27" s="86"/>
      <c r="E27" s="86"/>
    </row>
  </sheetData>
  <sheetProtection password="F757" sheet="1" objects="1" scenarios="1"/>
  <mergeCells count="7">
    <mergeCell ref="A25:E25"/>
    <mergeCell ref="A26:E26"/>
    <mergeCell ref="A27:E27"/>
    <mergeCell ref="B10:E10"/>
    <mergeCell ref="C23:E23"/>
    <mergeCell ref="A12:A13"/>
    <mergeCell ref="E12:E13"/>
  </mergeCells>
  <pageMargins left="0.70866141732283472" right="0.19685039370078741" top="0.35433070866141736" bottom="0.39370078740157483" header="0.31496062992125984" footer="0.31496062992125984"/>
  <pageSetup scale="70"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E28"/>
  <sheetViews>
    <sheetView topLeftCell="A4" zoomScale="85" zoomScaleNormal="85" workbookViewId="0">
      <selection activeCell="G25" sqref="G25"/>
    </sheetView>
  </sheetViews>
  <sheetFormatPr defaultColWidth="9.140625" defaultRowHeight="15" x14ac:dyDescent="0.25"/>
  <cols>
    <col min="1" max="1" width="11" style="2" customWidth="1"/>
    <col min="2" max="2" width="99.28515625" style="2" customWidth="1"/>
    <col min="3" max="3" width="10.42578125" style="2" bestFit="1" customWidth="1"/>
    <col min="4" max="4" width="28.85546875" style="2" customWidth="1"/>
    <col min="5" max="5" width="18.7109375" style="2" customWidth="1"/>
    <col min="6" max="16384" width="9.140625" style="2"/>
  </cols>
  <sheetData>
    <row r="1" spans="1:5" x14ac:dyDescent="0.25">
      <c r="A1" s="3" t="s">
        <v>0</v>
      </c>
      <c r="B1" s="4"/>
      <c r="C1" s="4"/>
      <c r="D1" s="4"/>
      <c r="E1" s="4"/>
    </row>
    <row r="2" spans="1:5" x14ac:dyDescent="0.25">
      <c r="A2" s="3" t="s">
        <v>1</v>
      </c>
      <c r="B2" s="4"/>
      <c r="C2" s="4"/>
      <c r="D2" s="4"/>
      <c r="E2" s="4"/>
    </row>
    <row r="3" spans="1:5" x14ac:dyDescent="0.25">
      <c r="A3" s="4"/>
      <c r="B3" s="4"/>
      <c r="C3" s="4"/>
      <c r="D3" s="4"/>
      <c r="E3" s="4"/>
    </row>
    <row r="4" spans="1:5" x14ac:dyDescent="0.25">
      <c r="A4" s="4"/>
      <c r="B4" s="4"/>
      <c r="C4" s="4"/>
      <c r="D4" s="4"/>
      <c r="E4" s="4"/>
    </row>
    <row r="5" spans="1:5" x14ac:dyDescent="0.25">
      <c r="A5" s="5" t="s">
        <v>47</v>
      </c>
      <c r="B5" s="4"/>
      <c r="C5" s="4"/>
      <c r="D5" s="4"/>
      <c r="E5" s="4"/>
    </row>
    <row r="6" spans="1:5" x14ac:dyDescent="0.25">
      <c r="A6" s="4"/>
      <c r="B6" s="4"/>
      <c r="C6" s="4"/>
      <c r="D6" s="4"/>
      <c r="E6" s="4"/>
    </row>
    <row r="8" spans="1:5" ht="15.75" x14ac:dyDescent="0.25">
      <c r="A8" s="6" t="s">
        <v>3</v>
      </c>
      <c r="B8" s="6" t="s">
        <v>4</v>
      </c>
      <c r="C8" s="6" t="s">
        <v>5</v>
      </c>
      <c r="D8" s="6" t="s">
        <v>6</v>
      </c>
      <c r="E8" s="6" t="s">
        <v>7</v>
      </c>
    </row>
    <row r="9" spans="1:5" ht="16.5" customHeight="1" x14ac:dyDescent="0.25">
      <c r="A9" s="7">
        <v>1</v>
      </c>
      <c r="B9" s="7">
        <v>2</v>
      </c>
      <c r="C9" s="7">
        <v>3</v>
      </c>
      <c r="D9" s="7">
        <v>4</v>
      </c>
      <c r="E9" s="7">
        <v>5</v>
      </c>
    </row>
    <row r="10" spans="1:5" ht="19.5" customHeight="1" x14ac:dyDescent="0.25">
      <c r="A10" s="6" t="s">
        <v>8</v>
      </c>
      <c r="B10" s="87" t="s">
        <v>9</v>
      </c>
      <c r="C10" s="87"/>
      <c r="D10" s="87"/>
      <c r="E10" s="87"/>
    </row>
    <row r="11" spans="1:5" ht="18.75" x14ac:dyDescent="0.25">
      <c r="A11" s="8" t="s">
        <v>10</v>
      </c>
      <c r="B11" s="9" t="s">
        <v>11</v>
      </c>
      <c r="C11" s="7" t="s">
        <v>12</v>
      </c>
      <c r="D11" s="10" t="s">
        <v>13</v>
      </c>
      <c r="E11" s="11">
        <v>0.57999999999999996</v>
      </c>
    </row>
    <row r="12" spans="1:5" ht="18.75" customHeight="1" x14ac:dyDescent="0.25">
      <c r="A12" s="91" t="s">
        <v>14</v>
      </c>
      <c r="B12" s="12" t="s">
        <v>15</v>
      </c>
      <c r="C12" s="7" t="s">
        <v>12</v>
      </c>
      <c r="D12" s="10" t="s">
        <v>48</v>
      </c>
      <c r="E12" s="93">
        <f>(52.34*SIS012b_F_SilumosKainaNaudojamaFaktas)/100+(1.03*SIS012b_F_GeriamojoVandensTiekimoFaktas)+(0.014*SIS012b_F_GeriamojoVandensPardavimoFaktas)</f>
        <v>6.3341580000000013</v>
      </c>
    </row>
    <row r="13" spans="1:5" ht="18.75" customHeight="1" x14ac:dyDescent="0.25">
      <c r="A13" s="92"/>
      <c r="B13" s="13"/>
      <c r="C13" s="7" t="s">
        <v>17</v>
      </c>
      <c r="D13" s="21" t="s">
        <v>231</v>
      </c>
      <c r="E13" s="94"/>
    </row>
    <row r="14" spans="1:5" ht="18" customHeight="1" x14ac:dyDescent="0.25">
      <c r="A14" s="7" t="s">
        <v>18</v>
      </c>
      <c r="B14" s="9" t="s">
        <v>19</v>
      </c>
      <c r="C14" s="7" t="s">
        <v>20</v>
      </c>
      <c r="D14" s="7" t="s">
        <v>21</v>
      </c>
      <c r="E14" s="11">
        <f>'Forma 1'!SIS072_F_Galutinesilumo1Kainos1</f>
        <v>7.57</v>
      </c>
    </row>
    <row r="15" spans="1:5" ht="17.25" customHeight="1" x14ac:dyDescent="0.25">
      <c r="A15" s="7" t="s">
        <v>22</v>
      </c>
      <c r="B15" s="9" t="s">
        <v>23</v>
      </c>
      <c r="C15" s="7" t="s">
        <v>12</v>
      </c>
      <c r="D15" s="21" t="s">
        <v>229</v>
      </c>
      <c r="E15" s="11">
        <v>2.2400000000000002</v>
      </c>
    </row>
    <row r="16" spans="1:5" ht="47.25" x14ac:dyDescent="0.25">
      <c r="A16" s="7" t="s">
        <v>24</v>
      </c>
      <c r="B16" s="9" t="s">
        <v>25</v>
      </c>
      <c r="C16" s="10" t="s">
        <v>26</v>
      </c>
      <c r="D16" s="7" t="s">
        <v>21</v>
      </c>
      <c r="E16" s="11">
        <v>4.63</v>
      </c>
    </row>
    <row r="17" spans="1:5" ht="18.75" x14ac:dyDescent="0.25">
      <c r="A17" s="16" t="s">
        <v>27</v>
      </c>
      <c r="B17" s="17" t="s">
        <v>28</v>
      </c>
      <c r="C17" s="18" t="s">
        <v>29</v>
      </c>
      <c r="D17" s="7" t="s">
        <v>21</v>
      </c>
      <c r="E17" s="6">
        <f>+SUM(E18,E19,E20)</f>
        <v>0</v>
      </c>
    </row>
    <row r="18" spans="1:5" ht="60" customHeight="1" x14ac:dyDescent="0.25">
      <c r="A18" s="19" t="s">
        <v>30</v>
      </c>
      <c r="B18" s="20" t="s">
        <v>31</v>
      </c>
      <c r="C18" s="19" t="s">
        <v>32</v>
      </c>
      <c r="D18" s="21" t="s">
        <v>33</v>
      </c>
      <c r="E18" s="22"/>
    </row>
    <row r="19" spans="1:5" ht="60" customHeight="1" x14ac:dyDescent="0.25">
      <c r="A19" s="19" t="s">
        <v>34</v>
      </c>
      <c r="B19" s="20" t="s">
        <v>31</v>
      </c>
      <c r="C19" s="19" t="s">
        <v>32</v>
      </c>
      <c r="D19" s="21" t="s">
        <v>33</v>
      </c>
      <c r="E19" s="22"/>
    </row>
    <row r="20" spans="1:5" ht="60" customHeight="1" x14ac:dyDescent="0.25">
      <c r="A20" s="19" t="s">
        <v>35</v>
      </c>
      <c r="B20" s="20" t="s">
        <v>31</v>
      </c>
      <c r="C20" s="19" t="s">
        <v>32</v>
      </c>
      <c r="D20" s="21" t="s">
        <v>33</v>
      </c>
      <c r="E20" s="22"/>
    </row>
    <row r="21" spans="1:5" ht="18.75" x14ac:dyDescent="0.25">
      <c r="A21" s="16" t="s">
        <v>36</v>
      </c>
      <c r="B21" s="17" t="s">
        <v>37</v>
      </c>
      <c r="C21" s="16" t="s">
        <v>38</v>
      </c>
      <c r="D21" s="10" t="s">
        <v>21</v>
      </c>
      <c r="E21" s="6">
        <f>ROUND(E11+E12+E17,2)</f>
        <v>6.91</v>
      </c>
    </row>
    <row r="22" spans="1:5" ht="18.75" x14ac:dyDescent="0.25">
      <c r="A22" s="16" t="s">
        <v>39</v>
      </c>
      <c r="B22" s="17" t="s">
        <v>40</v>
      </c>
      <c r="C22" s="16" t="s">
        <v>38</v>
      </c>
      <c r="D22" s="7" t="s">
        <v>21</v>
      </c>
      <c r="E22" s="6">
        <f>+E21*1.21</f>
        <v>8.3611000000000004</v>
      </c>
    </row>
    <row r="23" spans="1:5" ht="31.5" x14ac:dyDescent="0.25">
      <c r="A23" s="7" t="s">
        <v>41</v>
      </c>
      <c r="B23" s="23" t="s">
        <v>42</v>
      </c>
      <c r="C23" s="88" t="s">
        <v>230</v>
      </c>
      <c r="D23" s="89"/>
      <c r="E23" s="90"/>
    </row>
    <row r="24" spans="1:5" ht="15.75" x14ac:dyDescent="0.25">
      <c r="A24" s="24" t="s">
        <v>43</v>
      </c>
      <c r="B24" s="25"/>
      <c r="C24" s="25"/>
      <c r="D24" s="25"/>
      <c r="E24" s="25"/>
    </row>
    <row r="25" spans="1:5" ht="17.25" customHeight="1" x14ac:dyDescent="0.25">
      <c r="A25" s="86" t="s">
        <v>44</v>
      </c>
      <c r="B25" s="86"/>
      <c r="C25" s="86"/>
      <c r="D25" s="86"/>
      <c r="E25" s="86"/>
    </row>
    <row r="26" spans="1:5" ht="17.25" customHeight="1" x14ac:dyDescent="0.25">
      <c r="A26" s="86" t="s">
        <v>45</v>
      </c>
      <c r="B26" s="86"/>
      <c r="C26" s="86"/>
      <c r="D26" s="86"/>
      <c r="E26" s="86"/>
    </row>
    <row r="27" spans="1:5" ht="15.75" customHeight="1" x14ac:dyDescent="0.25">
      <c r="A27" s="86" t="s">
        <v>46</v>
      </c>
      <c r="B27" s="86"/>
      <c r="C27" s="86"/>
      <c r="D27" s="86"/>
      <c r="E27" s="86"/>
    </row>
    <row r="28" spans="1:5" x14ac:dyDescent="0.25">
      <c r="A28" s="26"/>
      <c r="B28" s="26"/>
      <c r="C28" s="26"/>
    </row>
  </sheetData>
  <sheetProtection password="F757" sheet="1" objects="1" scenarios="1"/>
  <mergeCells count="7">
    <mergeCell ref="A25:E25"/>
    <mergeCell ref="A26:E26"/>
    <mergeCell ref="A27:E27"/>
    <mergeCell ref="B10:E10"/>
    <mergeCell ref="E12:E13"/>
    <mergeCell ref="A12:A13"/>
    <mergeCell ref="C23:E23"/>
  </mergeCells>
  <pageMargins left="0.70866141732283472" right="0.19685039370078741" top="0.74803149606299213" bottom="0.39370078740157483" header="0.31496062992125984" footer="0.31496062992125984"/>
  <pageSetup scale="70"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9"/>
  <sheetViews>
    <sheetView tabSelected="1" zoomScale="85" zoomScaleNormal="85" workbookViewId="0">
      <selection activeCell="L14" sqref="L14"/>
    </sheetView>
  </sheetViews>
  <sheetFormatPr defaultColWidth="9.28515625" defaultRowHeight="15" x14ac:dyDescent="0.25"/>
  <cols>
    <col min="1" max="1" width="14.42578125" customWidth="1"/>
    <col min="2" max="2" width="84.42578125" customWidth="1"/>
    <col min="3" max="3" width="17.5703125" customWidth="1"/>
    <col min="4" max="4" width="39.28515625" customWidth="1"/>
    <col min="5" max="5" width="22.7109375" customWidth="1"/>
    <col min="7" max="7" width="23.140625" hidden="1" customWidth="1"/>
    <col min="8" max="8" width="18.85546875" hidden="1" customWidth="1"/>
    <col min="9" max="9" width="13.7109375" hidden="1" customWidth="1"/>
  </cols>
  <sheetData>
    <row r="1" spans="1:9" x14ac:dyDescent="0.25">
      <c r="A1" s="27" t="s">
        <v>0</v>
      </c>
      <c r="B1" s="28"/>
      <c r="C1" s="28"/>
      <c r="D1" s="28"/>
      <c r="E1" s="28"/>
    </row>
    <row r="2" spans="1:9" x14ac:dyDescent="0.25">
      <c r="A2" s="27" t="s">
        <v>1</v>
      </c>
      <c r="B2" s="28"/>
      <c r="C2" s="28"/>
      <c r="D2" s="28"/>
      <c r="E2" s="28"/>
    </row>
    <row r="3" spans="1:9" x14ac:dyDescent="0.25">
      <c r="A3" s="28"/>
      <c r="B3" s="28"/>
      <c r="C3" s="28"/>
      <c r="D3" s="28"/>
      <c r="E3" s="28"/>
    </row>
    <row r="4" spans="1:9" x14ac:dyDescent="0.25">
      <c r="A4" s="28"/>
      <c r="B4" s="28"/>
      <c r="C4" s="28"/>
      <c r="D4" s="28"/>
      <c r="E4" s="28"/>
    </row>
    <row r="5" spans="1:9" x14ac:dyDescent="0.25">
      <c r="A5" s="29" t="s">
        <v>49</v>
      </c>
      <c r="B5" s="28"/>
      <c r="C5" s="28"/>
      <c r="D5" s="28"/>
      <c r="E5" s="28"/>
    </row>
    <row r="6" spans="1:9" x14ac:dyDescent="0.25">
      <c r="A6" s="28"/>
      <c r="B6" s="28"/>
      <c r="C6" s="28"/>
      <c r="D6" s="28"/>
      <c r="E6" s="28"/>
    </row>
    <row r="8" spans="1:9" ht="15.75" x14ac:dyDescent="0.25">
      <c r="A8" s="74" t="s">
        <v>50</v>
      </c>
      <c r="B8" s="74"/>
      <c r="C8" s="74"/>
      <c r="D8" s="74"/>
      <c r="E8" s="74"/>
    </row>
    <row r="9" spans="1:9" ht="42" customHeight="1" x14ac:dyDescent="0.25">
      <c r="A9" s="30" t="s">
        <v>3</v>
      </c>
      <c r="B9" s="30" t="s">
        <v>4</v>
      </c>
      <c r="C9" s="30" t="s">
        <v>5</v>
      </c>
      <c r="D9" s="30" t="s">
        <v>6</v>
      </c>
      <c r="E9" s="30" t="s">
        <v>51</v>
      </c>
      <c r="G9" s="31" t="s">
        <v>52</v>
      </c>
      <c r="H9" s="31" t="s">
        <v>53</v>
      </c>
      <c r="I9" s="31" t="s">
        <v>54</v>
      </c>
    </row>
    <row r="10" spans="1:9" ht="25.5" customHeight="1" x14ac:dyDescent="0.25">
      <c r="A10" s="32">
        <v>1</v>
      </c>
      <c r="B10" s="32">
        <v>2</v>
      </c>
      <c r="C10" s="32">
        <v>3</v>
      </c>
      <c r="D10" s="32">
        <v>4</v>
      </c>
      <c r="E10" s="32">
        <v>5</v>
      </c>
      <c r="G10" s="33" t="s">
        <v>55</v>
      </c>
      <c r="H10" s="33" t="s">
        <v>56</v>
      </c>
      <c r="I10" s="33" t="s">
        <v>57</v>
      </c>
    </row>
    <row r="11" spans="1:9" ht="15.6" customHeight="1" x14ac:dyDescent="0.25">
      <c r="A11" s="30" t="s">
        <v>8</v>
      </c>
      <c r="B11" s="34" t="s">
        <v>58</v>
      </c>
      <c r="C11" s="35"/>
      <c r="D11" s="35"/>
      <c r="E11" s="36"/>
      <c r="G11" s="33" t="s">
        <v>59</v>
      </c>
      <c r="H11" s="33" t="s">
        <v>60</v>
      </c>
      <c r="I11" s="33" t="s">
        <v>61</v>
      </c>
    </row>
    <row r="12" spans="1:9" ht="51" customHeight="1" x14ac:dyDescent="0.25">
      <c r="A12" s="32" t="s">
        <v>10</v>
      </c>
      <c r="B12" s="37" t="s">
        <v>62</v>
      </c>
      <c r="C12" s="32" t="s">
        <v>20</v>
      </c>
      <c r="D12" s="38" t="s">
        <v>63</v>
      </c>
      <c r="E12" s="39">
        <f>ROUND(E13+E14,2)</f>
        <v>5.03</v>
      </c>
      <c r="G12" s="33" t="s">
        <v>64</v>
      </c>
      <c r="H12" s="33" t="s">
        <v>65</v>
      </c>
      <c r="I12" s="33" t="s">
        <v>66</v>
      </c>
    </row>
    <row r="13" spans="1:9" ht="18.75" x14ac:dyDescent="0.25">
      <c r="A13" s="32" t="s">
        <v>67</v>
      </c>
      <c r="B13" s="37" t="s">
        <v>68</v>
      </c>
      <c r="C13" s="32" t="s">
        <v>20</v>
      </c>
      <c r="D13" s="40" t="s">
        <v>69</v>
      </c>
      <c r="E13" s="41">
        <v>1.44</v>
      </c>
      <c r="G13" s="33" t="s">
        <v>70</v>
      </c>
      <c r="H13" s="33" t="s">
        <v>71</v>
      </c>
      <c r="I13" s="33" t="s">
        <v>72</v>
      </c>
    </row>
    <row r="14" spans="1:9" ht="18.75" x14ac:dyDescent="0.25">
      <c r="A14" s="76" t="s">
        <v>73</v>
      </c>
      <c r="B14" s="43" t="s">
        <v>74</v>
      </c>
      <c r="C14" s="32" t="s">
        <v>20</v>
      </c>
      <c r="D14" s="40" t="s">
        <v>75</v>
      </c>
      <c r="E14" s="81">
        <f>(50680+(178002*SIS072_F_Vidutinesverti1Kainos1+1943310*0.2+6662*1.53))/151407053*100</f>
        <v>3.5946086078301791</v>
      </c>
      <c r="G14" s="33" t="s">
        <v>76</v>
      </c>
      <c r="H14" s="33" t="s">
        <v>77</v>
      </c>
      <c r="I14" s="33" t="s">
        <v>78</v>
      </c>
    </row>
    <row r="15" spans="1:9" ht="47.25" x14ac:dyDescent="0.25">
      <c r="A15" s="77"/>
      <c r="B15" s="44"/>
      <c r="C15" s="32" t="s">
        <v>17</v>
      </c>
      <c r="D15" s="45" t="s">
        <v>223</v>
      </c>
      <c r="E15" s="82"/>
      <c r="G15" s="33" t="s">
        <v>79</v>
      </c>
      <c r="H15" s="33" t="s">
        <v>80</v>
      </c>
      <c r="I15" s="33" t="s">
        <v>81</v>
      </c>
    </row>
    <row r="16" spans="1:9" s="1" customFormat="1" ht="14.65" customHeight="1" x14ac:dyDescent="0.25">
      <c r="A16" s="32" t="s">
        <v>82</v>
      </c>
      <c r="B16" s="37" t="s">
        <v>83</v>
      </c>
      <c r="C16" s="32" t="s">
        <v>84</v>
      </c>
      <c r="D16" s="46"/>
      <c r="E16" s="39">
        <f>IFERROR(ROUND((E18*E19+E21*E22+E24*E25+E27*E28+E30*E31+E33*E34+E36*E37+E39*E40+E42*E43+E45*E46+E48*E49)/(E19+E22+E25+E28+E31+E34+E37+E40+E43+E46+E49),2),0)</f>
        <v>28.05</v>
      </c>
      <c r="G16" s="33" t="s">
        <v>85</v>
      </c>
      <c r="H16" s="33" t="s">
        <v>86</v>
      </c>
      <c r="I16" s="33" t="s">
        <v>87</v>
      </c>
    </row>
    <row r="17" spans="1:9" ht="15.75" x14ac:dyDescent="0.25">
      <c r="A17" s="32" t="s">
        <v>88</v>
      </c>
      <c r="B17" s="47" t="s">
        <v>89</v>
      </c>
      <c r="C17" s="48"/>
      <c r="D17" s="49"/>
      <c r="E17" s="50"/>
      <c r="G17" s="33" t="s">
        <v>90</v>
      </c>
      <c r="H17" s="33" t="s">
        <v>91</v>
      </c>
      <c r="I17" s="33" t="s">
        <v>92</v>
      </c>
    </row>
    <row r="18" spans="1:9" ht="15.75" x14ac:dyDescent="0.25">
      <c r="A18" s="32" t="s">
        <v>93</v>
      </c>
      <c r="B18" s="51" t="s">
        <v>94</v>
      </c>
      <c r="C18" s="32" t="s">
        <v>84</v>
      </c>
      <c r="D18" s="52"/>
      <c r="E18" s="53"/>
      <c r="G18" s="33" t="s">
        <v>95</v>
      </c>
      <c r="H18" s="33" t="s">
        <v>96</v>
      </c>
      <c r="I18" s="33" t="s">
        <v>97</v>
      </c>
    </row>
    <row r="19" spans="1:9" ht="15.75" x14ac:dyDescent="0.25">
      <c r="A19" s="32" t="s">
        <v>98</v>
      </c>
      <c r="B19" s="51" t="s">
        <v>99</v>
      </c>
      <c r="C19" s="32" t="s">
        <v>100</v>
      </c>
      <c r="D19" s="52"/>
      <c r="E19" s="53"/>
      <c r="G19" s="33" t="s">
        <v>101</v>
      </c>
      <c r="H19" s="33" t="s">
        <v>102</v>
      </c>
      <c r="I19" s="33" t="s">
        <v>103</v>
      </c>
    </row>
    <row r="20" spans="1:9" ht="15.75" x14ac:dyDescent="0.25">
      <c r="A20" s="32" t="s">
        <v>104</v>
      </c>
      <c r="B20" s="54" t="s">
        <v>59</v>
      </c>
      <c r="C20" s="48"/>
      <c r="D20" s="49"/>
      <c r="E20" s="50"/>
      <c r="G20" s="33" t="s">
        <v>106</v>
      </c>
      <c r="H20" s="33" t="s">
        <v>107</v>
      </c>
      <c r="I20" s="33" t="s">
        <v>108</v>
      </c>
    </row>
    <row r="21" spans="1:9" ht="30" x14ac:dyDescent="0.25">
      <c r="A21" s="32" t="s">
        <v>93</v>
      </c>
      <c r="B21" s="51" t="str">
        <f>IF(B20=$G$10,$H$10,IF(B20=$G$11,$H$11,IF(B20=$G$12,$H$12,IF(B20=$G$13,$H$13,IF(B20=$G$14,$H$14,IF(B20=$G$15,$H$15,IF(B20=$G$16,$H$16,IF(B20=$G$17,$H$17,IF(B20=$G$18,$H$18,IF(B20=$G$19,$H$19,IF(B20=$G$20,$H$20,IF(B20=$G$21,$H$21,IF(B20=$G$22,$H$22,"!Nenurodyta kuro rūšis!")))))))))))))&amp;" kuro kaina, taikoma šilumos kainos skaičiavimuose"</f>
        <v>Medienos skiedrų kuro kaina, taikoma šilumos kainos skaičiavimuose</v>
      </c>
      <c r="C21" s="32" t="s">
        <v>109</v>
      </c>
      <c r="D21" s="52"/>
      <c r="E21" s="53">
        <v>28.05</v>
      </c>
      <c r="G21" s="33" t="s">
        <v>110</v>
      </c>
      <c r="H21" s="33" t="s">
        <v>111</v>
      </c>
      <c r="I21" s="33" t="s">
        <v>112</v>
      </c>
    </row>
    <row r="22" spans="1:9" ht="15.75" x14ac:dyDescent="0.25">
      <c r="A22" s="32" t="s">
        <v>113</v>
      </c>
      <c r="B22" s="51" t="str">
        <f>IF(B20=$G$10,$H$10,IF(B20=$G$11,$H$11,IF(B20=$G$12,$H$12,IF(B20=$G$13,$H$13,IF(B20=$G$14,$H$14,IF(B20=$G$15,$H$15,IF(B20=$G$16,$H$16,IF(B20=$G$17,$H$17,IF(B20=$G$18,$H$18,IF(B20=$G$19,$H$19,IF(B20=$G$20,$H$20,IF(B20=$G$21,$H$21,IF(B20=$G$22,$H$22,"!Nenurodyta kuro rūšis!")))))))))))))&amp;" kuro kiekis, taikomas šilumos kainos skaičiavime"</f>
        <v>Medienos skiedrų kuro kiekis, taikomas šilumos kainos skaičiavime</v>
      </c>
      <c r="C22" s="32" t="s">
        <v>100</v>
      </c>
      <c r="D22" s="52"/>
      <c r="E22" s="53">
        <v>14052</v>
      </c>
      <c r="G22" s="33" t="s">
        <v>114</v>
      </c>
      <c r="H22" s="33" t="s">
        <v>115</v>
      </c>
      <c r="I22" s="55"/>
    </row>
    <row r="23" spans="1:9" ht="15.75" x14ac:dyDescent="0.25">
      <c r="A23" s="32" t="s">
        <v>116</v>
      </c>
      <c r="B23" s="54" t="s">
        <v>90</v>
      </c>
      <c r="C23" s="48"/>
      <c r="D23" s="49"/>
      <c r="E23" s="50"/>
    </row>
    <row r="24" spans="1:9" ht="15.75" x14ac:dyDescent="0.25">
      <c r="A24" s="32" t="s">
        <v>117</v>
      </c>
      <c r="B24" s="51" t="str">
        <f>IF(B23=$G$10,$H$10,IF(B23=$G$11,$H$11,IF(B23=$G$12,$H$12,IF(B23=$G$13,$H$13,IF(B23=$G$14,$H$14,IF(B23=$G$15,$H$15,IF(B23=$G$16,$H$16,IF(B23=$G$17,$H$17,IF(B23=$G$18,$H$18,IF(B23=$G$19,$H$19,IF(B23=$G$20,$H$20,IF(B23=$G$21,$H$21,IF(B23=$G$22,$H$22,"!Nenurodyta kuro rūšis!")))))))))))))&amp;" kuro kaina, taikoma šilumos kainos skaičiavimuose"</f>
        <v>Dyzelino kuro kaina, taikoma šilumos kainos skaičiavimuose</v>
      </c>
      <c r="C24" s="32" t="s">
        <v>109</v>
      </c>
      <c r="D24" s="52"/>
      <c r="E24" s="53"/>
    </row>
    <row r="25" spans="1:9" s="1" customFormat="1" ht="21" customHeight="1" x14ac:dyDescent="0.25">
      <c r="A25" s="32" t="s">
        <v>118</v>
      </c>
      <c r="B25" s="51" t="str">
        <f>IF(B23=$G$10,$H$10,IF(B23=$G$11,$H$11,IF(B23=$G$12,$H$12,IF(B23=$G$13,$H$13,IF(B23=$G$14,$H$14,IF(B23=$G$15,$H$15,IF(B23=$G$16,$H$16,IF(B23=$G$17,$H$17,IF(B23=$G$18,$H$18,IF(B23=$G$19,$H$19,IF(B23=$G$20,$H$20,IF(B23=$G$21,$H$21,IF(B23=$G$22,$H$22,"!Nenurodyta kuro rūšis!")))))))))))))&amp;" kuro kiekis, taikomas šilumos kainos skaičiavime"</f>
        <v>Dyzelino kuro kiekis, taikomas šilumos kainos skaičiavime</v>
      </c>
      <c r="C25" s="32" t="s">
        <v>100</v>
      </c>
      <c r="D25" s="52"/>
      <c r="E25" s="53"/>
    </row>
    <row r="26" spans="1:9" ht="15.75" x14ac:dyDescent="0.25">
      <c r="A26" s="32" t="s">
        <v>119</v>
      </c>
      <c r="B26" s="54" t="s">
        <v>105</v>
      </c>
      <c r="C26" s="48"/>
      <c r="D26" s="49"/>
      <c r="E26" s="50"/>
    </row>
    <row r="27" spans="1:9" ht="15.75" x14ac:dyDescent="0.25">
      <c r="A27" s="32" t="s">
        <v>120</v>
      </c>
      <c r="B27" s="51" t="str">
        <f>IF(B26=$G$10,$H$10,IF(B26=$G$11,$H$11,IF(B26=$G$12,$H$12,IF(B26=$G$13,$H$13,IF(B26=$G$14,$H$14,IF(B26=$G$15,$H$15,IF(B26=$G$16,$H$16,IF(B26=$G$17,$H$17,IF(B26=$G$18,$H$18,IF(B26=$G$19,$H$19,IF(B26=$G$20,$H$20,IF(B26=$G$21,$H$21,IF(B26=$G$22,$H$22,"!Nenurodyta kuro rūšis!")))))))))))))&amp;" kuro kaina, taikoma šilumos kainos skaičiavimuose"</f>
        <v>!Nenurodyta kuro rūšis! kuro kaina, taikoma šilumos kainos skaičiavimuose</v>
      </c>
      <c r="C27" s="32" t="s">
        <v>109</v>
      </c>
      <c r="D27" s="52"/>
      <c r="E27" s="53"/>
    </row>
    <row r="28" spans="1:9" ht="47.1" customHeight="1" x14ac:dyDescent="0.25">
      <c r="A28" s="32" t="s">
        <v>121</v>
      </c>
      <c r="B28" s="51" t="str">
        <f>IF(B26=$G$10,$H$10,IF(B26=$G$11,$H$11,IF(B26=$G$12,$H$12,IF(B26=$G$13,$H$13,IF(B26=$G$14,$H$14,IF(B26=$G$15,$H$15,IF(B26=$G$16,$H$16,IF(B26=$G$17,$H$17,IF(B26=$G$18,$H$18,IF(B26=$G$19,$H$19,IF(B26=$G$20,$H$20,IF(B26=$G$21,$H$21,IF(B26=$G$22,$H$22,"!Nenurodyta kuro rūšis!")))))))))))))&amp;" kuro kiekis, taikomas šilumos kainos skaičiavime"</f>
        <v>!Nenurodyta kuro rūšis! kuro kiekis, taikomas šilumos kainos skaičiavime</v>
      </c>
      <c r="C28" s="32" t="s">
        <v>100</v>
      </c>
      <c r="D28" s="52"/>
      <c r="E28" s="53"/>
    </row>
    <row r="29" spans="1:9" ht="15.75" x14ac:dyDescent="0.25">
      <c r="A29" s="32" t="s">
        <v>122</v>
      </c>
      <c r="B29" s="54" t="s">
        <v>105</v>
      </c>
      <c r="C29" s="48"/>
      <c r="D29" s="49"/>
      <c r="E29" s="50"/>
    </row>
    <row r="30" spans="1:9" ht="15.75" x14ac:dyDescent="0.25">
      <c r="A30" s="32" t="s">
        <v>123</v>
      </c>
      <c r="B30" s="51" t="str">
        <f>IF(B29=$G$10,$H$10,IF(B29=$G$11,$H$11,IF(B29=$G$12,$H$12,IF(B29=$G$13,$H$13,IF(B29=$G$14,$H$14,IF(B29=$G$15,$H$15,IF(B29=$G$16,$H$16,IF(B29=$G$17,$H$17,IF(B29=$G$18,$H$18,IF(B29=$G$19,$H$19,IF(B29=$G$20,$H$20,IF(B29=$G$21,$H$21,IF(B29=$G$22,$H$22,"!Nenurodyta kuro rūšis!")))))))))))))&amp;" kuro kaina, taikoma šilumos kainos skaičiavimuose"</f>
        <v>!Nenurodyta kuro rūšis! kuro kaina, taikoma šilumos kainos skaičiavimuose</v>
      </c>
      <c r="C30" s="32" t="s">
        <v>109</v>
      </c>
      <c r="D30" s="52"/>
      <c r="E30" s="53"/>
    </row>
    <row r="31" spans="1:9" ht="15.75" x14ac:dyDescent="0.25">
      <c r="A31" s="32" t="s">
        <v>124</v>
      </c>
      <c r="B31" s="51" t="str">
        <f>IF(B29=$G$10,$H$10,IF(B29=$G$11,$H$11,IF(B29=$G$12,$H$12,IF(B29=$G$13,$H$13,IF(B29=$G$14,$H$14,IF(B29=$G$15,$H$15,IF(B29=$G$16,$H$16,IF(B29=$G$17,$H$17,IF(B29=$G$18,$H$18,IF(B29=$G$19,$H$19,IF(B29=$G$20,$H$20,IF(B29=$G$21,$H$21,IF(B29=$G$22,$H$22,"!Nenurodyta kuro rūšis!")))))))))))))&amp;" kuro kiekis, taikomas šilumos kainos skaičiavime"</f>
        <v>!Nenurodyta kuro rūšis! kuro kiekis, taikomas šilumos kainos skaičiavime</v>
      </c>
      <c r="C31" s="32" t="s">
        <v>100</v>
      </c>
      <c r="D31" s="52"/>
      <c r="E31" s="53"/>
    </row>
    <row r="32" spans="1:9" s="1" customFormat="1" ht="20.100000000000001" customHeight="1" x14ac:dyDescent="0.25">
      <c r="A32" s="32" t="s">
        <v>125</v>
      </c>
      <c r="B32" s="54" t="s">
        <v>105</v>
      </c>
      <c r="C32" s="48"/>
      <c r="D32" s="49"/>
      <c r="E32" s="50"/>
    </row>
    <row r="33" spans="1:5" ht="15.75" x14ac:dyDescent="0.25">
      <c r="A33" s="32" t="s">
        <v>126</v>
      </c>
      <c r="B33" s="51" t="str">
        <f>IF(B32=$G$10,$H$10,IF(B32=$G$11,$H$11,IF(B32=$G$12,$H$12,IF(B32=$G$13,$H$13,IF(B32=$G$14,$H$14,IF(B32=$G$15,$H$15,IF(B32=$G$16,$H$16,IF(B32=$G$17,$H$17,IF(B32=$G$18,$H$18,IF(B32=$G$19,$H$19,IF(B32=$G$20,$H$20,IF(B32=$G$21,$H$21,IF(B32=$G$22,$H$22,"!Nenurodyta kuro rūšis!")))))))))))))&amp;" kuro kaina, taikoma šilumos kainos skaičiavimuose"</f>
        <v>!Nenurodyta kuro rūšis! kuro kaina, taikoma šilumos kainos skaičiavimuose</v>
      </c>
      <c r="C33" s="32" t="s">
        <v>109</v>
      </c>
      <c r="D33" s="52"/>
      <c r="E33" s="53"/>
    </row>
    <row r="34" spans="1:5" ht="15.75" x14ac:dyDescent="0.25">
      <c r="A34" s="32" t="s">
        <v>127</v>
      </c>
      <c r="B34" s="51" t="str">
        <f>IF(B32=$G$10,$H$10,IF(B32=$G$11,$H$11,IF(B32=$G$12,$H$12,IF(B32=$G$13,$H$13,IF(B32=$G$14,$H$14,IF(B32=$G$15,$H$15,IF(B32=$G$16,$H$16,IF(B32=$G$17,$H$17,IF(B32=$G$18,$H$18,IF(B32=$G$19,$H$19,IF(B32=$G$20,$H$20,IF(B32=$G$21,$H$21,IF(B32=$G$22,$H$22,"!Nenurodyta kuro rūšis!")))))))))))))&amp;" kuro kiekis, taikomas šilumos kainos skaičiavime"</f>
        <v>!Nenurodyta kuro rūšis! kuro kiekis, taikomas šilumos kainos skaičiavime</v>
      </c>
      <c r="C34" s="32" t="s">
        <v>100</v>
      </c>
      <c r="D34" s="52"/>
      <c r="E34" s="53"/>
    </row>
    <row r="35" spans="1:5" ht="15.75" x14ac:dyDescent="0.25">
      <c r="A35" s="32" t="s">
        <v>128</v>
      </c>
      <c r="B35" s="54" t="s">
        <v>105</v>
      </c>
      <c r="C35" s="48"/>
      <c r="D35" s="49"/>
      <c r="E35" s="50"/>
    </row>
    <row r="36" spans="1:5" ht="15.75" x14ac:dyDescent="0.25">
      <c r="A36" s="32" t="s">
        <v>129</v>
      </c>
      <c r="B36" s="51" t="str">
        <f>IF(B35=$G$10,$H$10,IF(B35=$G$11,$H$11,IF(B35=$G$12,$H$12,IF(B35=$G$13,$H$13,IF(B35=$G$14,$H$14,IF(B35=$G$15,$H$15,IF(B35=$G$16,$H$16,IF(B35=$G$17,$H$17,IF(B35=$G$18,$H$18,IF(B35=$G$19,$H$19,IF(B35=$G$20,$H$20,IF(B35=$G$21,$H$21,IF(B35=$G$22,$H$22,"!Nenurodyta kuro rūšis!")))))))))))))&amp;" kuro kaina, taikoma šilumos kainos skaičiavimuose"</f>
        <v>!Nenurodyta kuro rūšis! kuro kaina, taikoma šilumos kainos skaičiavimuose</v>
      </c>
      <c r="C36" s="32" t="s">
        <v>109</v>
      </c>
      <c r="D36" s="52"/>
      <c r="E36" s="53"/>
    </row>
    <row r="37" spans="1:5" ht="15.75" x14ac:dyDescent="0.25">
      <c r="A37" s="32" t="s">
        <v>130</v>
      </c>
      <c r="B37" s="51" t="str">
        <f>IF(B35=$G$10,$H$10,IF(B35=$G$11,$H$11,IF(B35=$G$12,$H$12,IF(B35=$G$13,$H$13,IF(B35=$G$14,$H$14,IF(B35=$G$15,$H$15,IF(B35=$G$16,$H$16,IF(B35=$G$17,$H$17,IF(B35=$G$18,$H$18,IF(B35=$G$19,$H$19,IF(B35=$G$20,$H$20,IF(B35=$G$21,$H$21,IF(B35=$G$22,$H$22,"!Nenurodyta kuro rūšis!")))))))))))))&amp;" kuro kiekis, taikomas šilumos kainos skaičiavime"</f>
        <v>!Nenurodyta kuro rūšis! kuro kiekis, taikomas šilumos kainos skaičiavime</v>
      </c>
      <c r="C37" s="32" t="s">
        <v>100</v>
      </c>
      <c r="D37" s="52"/>
      <c r="E37" s="53"/>
    </row>
    <row r="38" spans="1:5" ht="15.75" x14ac:dyDescent="0.25">
      <c r="A38" s="32" t="s">
        <v>131</v>
      </c>
      <c r="B38" s="54" t="s">
        <v>105</v>
      </c>
      <c r="C38" s="48"/>
      <c r="D38" s="49"/>
      <c r="E38" s="50"/>
    </row>
    <row r="39" spans="1:5" ht="15.75" x14ac:dyDescent="0.25">
      <c r="A39" s="32" t="s">
        <v>132</v>
      </c>
      <c r="B39" s="51" t="str">
        <f>IF(B38=$G$10,$H$10,IF(B38=$G$11,$H$11,IF(B38=$G$12,$H$12,IF(B38=$G$13,$H$13,IF(B38=$G$14,$H$14,IF(B38=$G$15,$H$15,IF(B38=$G$16,$H$16,IF(B38=$G$17,$H$17,IF(B38=$G$18,$H$18,IF(B38=$G$19,$H$19,IF(B38=$G$20,$H$20,IF(B38=$G$21,$H$21,IF(B38=$G$22,$H$22,"!Nenurodyta kuro rūšis!")))))))))))))&amp;" kuro kaina, taikoma šilumos kainos skaičiavimuose"</f>
        <v>!Nenurodyta kuro rūšis! kuro kaina, taikoma šilumos kainos skaičiavimuose</v>
      </c>
      <c r="C39" s="32" t="s">
        <v>109</v>
      </c>
      <c r="D39" s="52"/>
      <c r="E39" s="53"/>
    </row>
    <row r="40" spans="1:5" ht="15.75" x14ac:dyDescent="0.25">
      <c r="A40" s="32" t="s">
        <v>133</v>
      </c>
      <c r="B40" s="51" t="str">
        <f>IF(B38=$G$10,$H$10,IF(B38=$G$11,$H$11,IF(B38=$G$12,$H$12,IF(B38=$G$13,$H$13,IF(B38=$G$14,$H$14,IF(B38=$G$15,$H$15,IF(B38=$G$16,$H$16,IF(B38=$G$17,$H$17,IF(B38=$G$18,$H$18,IF(B38=$G$19,$H$19,IF(B38=$G$20,$H$20,IF(B38=$G$21,$H$21,IF(B38=$G$22,$H$22,"!Nenurodyta kuro rūšis!")))))))))))))&amp;" kuro kiekis, taikomas šilumos kainos skaičiavime"</f>
        <v>!Nenurodyta kuro rūšis! kuro kiekis, taikomas šilumos kainos skaičiavime</v>
      </c>
      <c r="C40" s="32" t="s">
        <v>100</v>
      </c>
      <c r="D40" s="52"/>
      <c r="E40" s="53"/>
    </row>
    <row r="41" spans="1:5" s="1" customFormat="1" ht="21.4" customHeight="1" x14ac:dyDescent="0.25">
      <c r="A41" s="32" t="s">
        <v>134</v>
      </c>
      <c r="B41" s="54" t="s">
        <v>105</v>
      </c>
      <c r="C41" s="48"/>
      <c r="D41" s="49"/>
      <c r="E41" s="50"/>
    </row>
    <row r="42" spans="1:5" ht="15.75" x14ac:dyDescent="0.25">
      <c r="A42" s="32" t="s">
        <v>135</v>
      </c>
      <c r="B42" s="51" t="str">
        <f>IF(B41=$G$10,$H$10,IF(B41=$G$11,$H$11,IF(B41=$G$12,$H$12,IF(B41=$G$13,$H$13,IF(B41=$G$14,$H$14,IF(B41=$G$15,$H$15,IF(B41=$G$16,$H$16,IF(B41=$G$17,$H$17,IF(B41=$G$18,$H$18,IF(B41=$G$19,$H$19,IF(B41=$G$20,$H$20,IF(B41=$G$21,$H$21,IF(B41=$G$22,$H$22,"!Nenurodyta kuro rūšis!")))))))))))))&amp;" kuro kaina, taikoma šilumos kainos skaičiavimuose"</f>
        <v>!Nenurodyta kuro rūšis! kuro kaina, taikoma šilumos kainos skaičiavimuose</v>
      </c>
      <c r="C42" s="32" t="s">
        <v>109</v>
      </c>
      <c r="D42" s="52"/>
      <c r="E42" s="53"/>
    </row>
    <row r="43" spans="1:5" ht="15.75" x14ac:dyDescent="0.25">
      <c r="A43" s="32" t="s">
        <v>136</v>
      </c>
      <c r="B43" s="51" t="str">
        <f>IF(B41=$G$10,$H$10,IF(B41=$G$11,$H$11,IF(B41=$G$12,$H$12,IF(B41=$G$13,$H$13,IF(B41=$G$14,$H$14,IF(B41=$G$15,$H$15,IF(B41=$G$16,$H$16,IF(B41=$G$17,$H$17,IF(B41=$G$18,$H$18,IF(B41=$G$19,$H$19,IF(B41=$G$20,$H$20,IF(B41=$G$21,$H$21,IF(B41=$G$22,$H$22,"!Nenurodyta kuro rūšis!")))))))))))))&amp;" kuro kiekis, taikomas šilumos kainos skaičiavime"</f>
        <v>!Nenurodyta kuro rūšis! kuro kiekis, taikomas šilumos kainos skaičiavime</v>
      </c>
      <c r="C43" s="32" t="s">
        <v>100</v>
      </c>
      <c r="D43" s="52"/>
      <c r="E43" s="53"/>
    </row>
    <row r="44" spans="1:5" ht="51" customHeight="1" x14ac:dyDescent="0.25">
      <c r="A44" s="32" t="s">
        <v>137</v>
      </c>
      <c r="B44" s="54" t="s">
        <v>105</v>
      </c>
      <c r="C44" s="48"/>
      <c r="D44" s="49"/>
      <c r="E44" s="50"/>
    </row>
    <row r="45" spans="1:5" ht="15.75" x14ac:dyDescent="0.25">
      <c r="A45" s="32" t="s">
        <v>138</v>
      </c>
      <c r="B45" s="51" t="str">
        <f>IF(B44=$G$10,$H$10,IF(B44=$G$11,$H$11,IF(B44=$G$12,$H$12,IF(B44=$G$13,$H$13,IF(B44=$G$14,$H$14,IF(B44=$G$15,$H$15,IF(B44=$G$16,$H$16,IF(B44=$G$17,$H$17,IF(B44=$G$18,$H$18,IF(B44=$G$19,$H$19,IF(B44=$G$20,$H$20,IF(B44=$G$21,$H$21,IF(B44=$G$22,$H$22,"!Nenurodyta kuro rūšis!")))))))))))))&amp;" kuro kaina, taikoma šilumos kainos skaičiavimuose"</f>
        <v>!Nenurodyta kuro rūšis! kuro kaina, taikoma šilumos kainos skaičiavimuose</v>
      </c>
      <c r="C45" s="32" t="s">
        <v>109</v>
      </c>
      <c r="D45" s="52"/>
      <c r="E45" s="53"/>
    </row>
    <row r="46" spans="1:5" ht="15.75" x14ac:dyDescent="0.25">
      <c r="A46" s="32" t="s">
        <v>139</v>
      </c>
      <c r="B46" s="51" t="str">
        <f>IF(B44=$G$10,$H$10,IF(B44=$G$11,$H$11,IF(B44=$G$12,$H$12,IF(B44=$G$13,$H$13,IF(B44=$G$14,$H$14,IF(B44=$G$15,$H$15,IF(B44=$G$16,$H$16,IF(B44=$G$17,$H$17,IF(B44=$G$18,$H$18,IF(B44=$G$19,$H$19,IF(B44=$G$20,$H$20,IF(B44=$G$21,$H$21,IF(B44=$G$22,$H$22,"!Nenurodyta kuro rūšis!")))))))))))))&amp;" kuro kiekis, taikomas šilumos kainos skaičiavime"</f>
        <v>!Nenurodyta kuro rūšis! kuro kiekis, taikomas šilumos kainos skaičiavime</v>
      </c>
      <c r="C46" s="32" t="s">
        <v>100</v>
      </c>
      <c r="D46" s="52"/>
      <c r="E46" s="53"/>
    </row>
    <row r="47" spans="1:5" ht="15.75" x14ac:dyDescent="0.25">
      <c r="A47" s="32" t="s">
        <v>140</v>
      </c>
      <c r="B47" s="56" t="s">
        <v>141</v>
      </c>
      <c r="C47" s="48"/>
      <c r="D47" s="49"/>
      <c r="E47" s="50"/>
    </row>
    <row r="48" spans="1:5" s="1" customFormat="1" ht="15.95" customHeight="1" x14ac:dyDescent="0.25">
      <c r="A48" s="32" t="s">
        <v>142</v>
      </c>
      <c r="B48" s="51" t="str">
        <f>B47&amp;" kuro kaina, taikoma šilumos kainos skaičiavimuose"</f>
        <v>Kuro rūšis (įvardinti) kuro kaina, taikoma šilumos kainos skaičiavimuose</v>
      </c>
      <c r="C48" s="32" t="s">
        <v>109</v>
      </c>
      <c r="D48" s="52"/>
      <c r="E48" s="53"/>
    </row>
    <row r="49" spans="1:9" ht="15.75" x14ac:dyDescent="0.25">
      <c r="A49" s="32" t="s">
        <v>143</v>
      </c>
      <c r="B49" s="51" t="str">
        <f>B47&amp;" kuro kiekis, taikomas šilumos kainos skaičiavime"</f>
        <v>Kuro rūšis (įvardinti) kuro kiekis, taikomas šilumos kainos skaičiavime</v>
      </c>
      <c r="C49" s="32" t="s">
        <v>100</v>
      </c>
      <c r="D49" s="52"/>
      <c r="E49" s="53"/>
    </row>
    <row r="50" spans="1:9" ht="15.75" x14ac:dyDescent="0.25">
      <c r="A50" s="32" t="s">
        <v>144</v>
      </c>
      <c r="B50" s="57" t="s">
        <v>145</v>
      </c>
      <c r="C50" s="32" t="s">
        <v>20</v>
      </c>
      <c r="D50" s="32" t="s">
        <v>21</v>
      </c>
      <c r="E50" s="53"/>
      <c r="F50" s="1"/>
      <c r="G50" s="1"/>
      <c r="H50" s="1"/>
      <c r="I50" s="1"/>
    </row>
    <row r="51" spans="1:9" ht="15.75" x14ac:dyDescent="0.25">
      <c r="A51" s="42" t="s">
        <v>14</v>
      </c>
      <c r="B51" s="58" t="s">
        <v>146</v>
      </c>
      <c r="C51" s="59"/>
      <c r="D51" s="49"/>
      <c r="E51" s="60"/>
    </row>
    <row r="52" spans="1:9" ht="18.75" x14ac:dyDescent="0.25">
      <c r="A52" s="32" t="s">
        <v>147</v>
      </c>
      <c r="B52" s="37" t="s">
        <v>148</v>
      </c>
      <c r="C52" s="32" t="s">
        <v>149</v>
      </c>
      <c r="D52" s="32" t="s">
        <v>150</v>
      </c>
      <c r="E52" s="53">
        <v>10.54</v>
      </c>
    </row>
    <row r="53" spans="1:9" ht="18.75" x14ac:dyDescent="0.25">
      <c r="A53" s="32" t="s">
        <v>151</v>
      </c>
      <c r="B53" s="37" t="s">
        <v>152</v>
      </c>
      <c r="C53" s="32" t="s">
        <v>20</v>
      </c>
      <c r="D53" s="32" t="s">
        <v>153</v>
      </c>
      <c r="E53" s="61">
        <f>E14</f>
        <v>3.5946086078301791</v>
      </c>
    </row>
    <row r="54" spans="1:9" ht="15.75" x14ac:dyDescent="0.25">
      <c r="A54" s="30" t="s">
        <v>18</v>
      </c>
      <c r="B54" s="34" t="s">
        <v>154</v>
      </c>
      <c r="C54" s="62"/>
      <c r="D54" s="62"/>
      <c r="E54" s="63"/>
    </row>
    <row r="55" spans="1:9" ht="18.75" x14ac:dyDescent="0.25">
      <c r="A55" s="32" t="s">
        <v>155</v>
      </c>
      <c r="B55" s="64" t="s">
        <v>156</v>
      </c>
      <c r="C55" s="32" t="s">
        <v>20</v>
      </c>
      <c r="D55" s="32" t="s">
        <v>157</v>
      </c>
      <c r="E55" s="65">
        <f>ROUND(E56+E57,2)</f>
        <v>2.64</v>
      </c>
    </row>
    <row r="56" spans="1:9" ht="18.75" x14ac:dyDescent="0.25">
      <c r="A56" s="32" t="s">
        <v>158</v>
      </c>
      <c r="B56" s="37" t="s">
        <v>159</v>
      </c>
      <c r="C56" s="32" t="s">
        <v>20</v>
      </c>
      <c r="D56" s="32" t="s">
        <v>160</v>
      </c>
      <c r="E56" s="53">
        <v>1.24</v>
      </c>
    </row>
    <row r="57" spans="1:9" ht="18.75" x14ac:dyDescent="0.25">
      <c r="A57" s="76" t="s">
        <v>161</v>
      </c>
      <c r="B57" s="43" t="s">
        <v>162</v>
      </c>
      <c r="C57" s="32" t="s">
        <v>20</v>
      </c>
      <c r="D57" s="32" t="s">
        <v>163</v>
      </c>
      <c r="E57" s="81">
        <f>(1320118*0.2+10839*1.75+(29342686*(1917738+SIS072_F_Vienanareskain2Kainos1*151407053/100)/151407053))/122064367*100</f>
        <v>1.4004121121500881</v>
      </c>
    </row>
    <row r="58" spans="1:9" ht="47.25" x14ac:dyDescent="0.25">
      <c r="A58" s="77"/>
      <c r="B58" s="44"/>
      <c r="C58" s="32" t="s">
        <v>17</v>
      </c>
      <c r="D58" s="52" t="s">
        <v>224</v>
      </c>
      <c r="E58" s="82"/>
    </row>
    <row r="59" spans="1:9" s="1" customFormat="1" ht="15.75" x14ac:dyDescent="0.25">
      <c r="A59" s="42" t="s">
        <v>164</v>
      </c>
      <c r="B59" s="58" t="s">
        <v>165</v>
      </c>
      <c r="C59" s="59"/>
      <c r="D59" s="49"/>
      <c r="E59" s="60"/>
    </row>
    <row r="60" spans="1:9" ht="42" customHeight="1" x14ac:dyDescent="0.25">
      <c r="A60" s="32" t="s">
        <v>166</v>
      </c>
      <c r="B60" s="37" t="s">
        <v>167</v>
      </c>
      <c r="C60" s="32" t="s">
        <v>149</v>
      </c>
      <c r="D60" s="32" t="s">
        <v>168</v>
      </c>
      <c r="E60" s="53">
        <v>9.09</v>
      </c>
    </row>
    <row r="61" spans="1:9" ht="18.75" x14ac:dyDescent="0.25">
      <c r="A61" s="32" t="s">
        <v>169</v>
      </c>
      <c r="B61" s="37" t="s">
        <v>152</v>
      </c>
      <c r="C61" s="32" t="s">
        <v>20</v>
      </c>
      <c r="D61" s="32" t="s">
        <v>170</v>
      </c>
      <c r="E61" s="61">
        <f>E57</f>
        <v>1.4004121121500881</v>
      </c>
    </row>
    <row r="62" spans="1:9" ht="15.75" x14ac:dyDescent="0.25">
      <c r="A62" s="30" t="s">
        <v>22</v>
      </c>
      <c r="B62" s="34" t="s">
        <v>171</v>
      </c>
      <c r="C62" s="62"/>
      <c r="D62" s="62"/>
      <c r="E62" s="63"/>
    </row>
    <row r="63" spans="1:9" ht="18.75" x14ac:dyDescent="0.25">
      <c r="A63" s="32" t="s">
        <v>172</v>
      </c>
      <c r="B63" s="37" t="s">
        <v>173</v>
      </c>
      <c r="C63" s="32" t="s">
        <v>20</v>
      </c>
      <c r="D63" s="32" t="s">
        <v>174</v>
      </c>
      <c r="E63" s="53">
        <v>0.17</v>
      </c>
    </row>
    <row r="64" spans="1:9" s="1" customFormat="1" ht="18.75" x14ac:dyDescent="0.25">
      <c r="A64" s="32" t="s">
        <v>175</v>
      </c>
      <c r="B64" s="66" t="s">
        <v>176</v>
      </c>
      <c r="C64" s="32" t="s">
        <v>149</v>
      </c>
      <c r="D64" s="32" t="s">
        <v>177</v>
      </c>
      <c r="E64" s="53">
        <v>1.25</v>
      </c>
    </row>
    <row r="65" spans="1:5" ht="31.5" x14ac:dyDescent="0.25">
      <c r="A65" s="30" t="s">
        <v>24</v>
      </c>
      <c r="B65" s="67" t="s">
        <v>178</v>
      </c>
      <c r="C65" s="30" t="s">
        <v>20</v>
      </c>
      <c r="D65" s="32" t="s">
        <v>179</v>
      </c>
      <c r="E65" s="39">
        <f>ROUND(SUM(E66:E75),2)</f>
        <v>-0.27</v>
      </c>
    </row>
    <row r="66" spans="1:5" ht="31.5" x14ac:dyDescent="0.25">
      <c r="A66" s="32" t="s">
        <v>180</v>
      </c>
      <c r="B66" s="68" t="s">
        <v>225</v>
      </c>
      <c r="C66" s="32" t="s">
        <v>20</v>
      </c>
      <c r="D66" s="68" t="s">
        <v>226</v>
      </c>
      <c r="E66" s="53">
        <v>-0.27</v>
      </c>
    </row>
    <row r="67" spans="1:5" ht="47.25" x14ac:dyDescent="0.25">
      <c r="A67" s="32" t="s">
        <v>183</v>
      </c>
      <c r="B67" s="68" t="s">
        <v>181</v>
      </c>
      <c r="C67" s="32" t="s">
        <v>20</v>
      </c>
      <c r="D67" s="68" t="s">
        <v>182</v>
      </c>
      <c r="E67" s="53"/>
    </row>
    <row r="68" spans="1:5" ht="47.25" x14ac:dyDescent="0.25">
      <c r="A68" s="32" t="s">
        <v>184</v>
      </c>
      <c r="B68" s="68" t="s">
        <v>181</v>
      </c>
      <c r="C68" s="32" t="s">
        <v>20</v>
      </c>
      <c r="D68" s="68" t="s">
        <v>182</v>
      </c>
      <c r="E68" s="53"/>
    </row>
    <row r="69" spans="1:5" ht="47.25" x14ac:dyDescent="0.25">
      <c r="A69" s="32" t="s">
        <v>185</v>
      </c>
      <c r="B69" s="68" t="s">
        <v>181</v>
      </c>
      <c r="C69" s="32" t="s">
        <v>20</v>
      </c>
      <c r="D69" s="68" t="s">
        <v>182</v>
      </c>
      <c r="E69" s="53"/>
    </row>
    <row r="70" spans="1:5" ht="47.25" x14ac:dyDescent="0.25">
      <c r="A70" s="32" t="s">
        <v>186</v>
      </c>
      <c r="B70" s="68" t="s">
        <v>181</v>
      </c>
      <c r="C70" s="32" t="s">
        <v>20</v>
      </c>
      <c r="D70" s="68" t="s">
        <v>182</v>
      </c>
      <c r="E70" s="53"/>
    </row>
    <row r="71" spans="1:5" ht="47.25" x14ac:dyDescent="0.25">
      <c r="A71" s="32" t="s">
        <v>187</v>
      </c>
      <c r="B71" s="68" t="s">
        <v>181</v>
      </c>
      <c r="C71" s="32" t="s">
        <v>20</v>
      </c>
      <c r="D71" s="68" t="s">
        <v>182</v>
      </c>
      <c r="E71" s="53"/>
    </row>
    <row r="72" spans="1:5" ht="47.25" x14ac:dyDescent="0.25">
      <c r="A72" s="32" t="s">
        <v>188</v>
      </c>
      <c r="B72" s="68" t="s">
        <v>181</v>
      </c>
      <c r="C72" s="32" t="s">
        <v>20</v>
      </c>
      <c r="D72" s="68" t="s">
        <v>182</v>
      </c>
      <c r="E72" s="53"/>
    </row>
    <row r="73" spans="1:5" s="1" customFormat="1" ht="47.25" x14ac:dyDescent="0.25">
      <c r="A73" s="32" t="s">
        <v>189</v>
      </c>
      <c r="B73" s="68" t="s">
        <v>181</v>
      </c>
      <c r="C73" s="32" t="s">
        <v>20</v>
      </c>
      <c r="D73" s="68" t="s">
        <v>182</v>
      </c>
      <c r="E73" s="53"/>
    </row>
    <row r="74" spans="1:5" ht="47.25" x14ac:dyDescent="0.25">
      <c r="A74" s="32" t="s">
        <v>190</v>
      </c>
      <c r="B74" s="68" t="s">
        <v>181</v>
      </c>
      <c r="C74" s="32" t="s">
        <v>20</v>
      </c>
      <c r="D74" s="68" t="s">
        <v>182</v>
      </c>
      <c r="E74" s="53"/>
    </row>
    <row r="75" spans="1:5" ht="47.25" x14ac:dyDescent="0.25">
      <c r="A75" s="32" t="s">
        <v>191</v>
      </c>
      <c r="B75" s="68" t="s">
        <v>181</v>
      </c>
      <c r="C75" s="32" t="s">
        <v>20</v>
      </c>
      <c r="D75" s="68" t="s">
        <v>182</v>
      </c>
      <c r="E75" s="53"/>
    </row>
    <row r="76" spans="1:5" ht="15.75" x14ac:dyDescent="0.25">
      <c r="A76" s="30" t="s">
        <v>27</v>
      </c>
      <c r="B76" s="67" t="s">
        <v>192</v>
      </c>
      <c r="C76" s="30" t="s">
        <v>20</v>
      </c>
      <c r="D76" s="32"/>
      <c r="E76" s="39">
        <f>ROUND(E12+E55+E63+E65,2)</f>
        <v>7.57</v>
      </c>
    </row>
    <row r="77" spans="1:5" ht="47.25" x14ac:dyDescent="0.25">
      <c r="A77" s="30" t="s">
        <v>36</v>
      </c>
      <c r="B77" s="69" t="s">
        <v>193</v>
      </c>
      <c r="C77" s="30" t="s">
        <v>20</v>
      </c>
      <c r="D77" s="70" t="s">
        <v>194</v>
      </c>
      <c r="E77" s="53"/>
    </row>
    <row r="78" spans="1:5" ht="68.25" customHeight="1" x14ac:dyDescent="0.25">
      <c r="A78" s="30" t="s">
        <v>39</v>
      </c>
      <c r="B78" s="69" t="s">
        <v>195</v>
      </c>
      <c r="C78" s="30" t="s">
        <v>20</v>
      </c>
      <c r="D78" s="32" t="s">
        <v>179</v>
      </c>
      <c r="E78" s="39">
        <f>ROUND(E76-E77,2)</f>
        <v>7.57</v>
      </c>
    </row>
    <row r="79" spans="1:5" ht="18.75" customHeight="1" x14ac:dyDescent="0.25">
      <c r="A79" s="30" t="s">
        <v>41</v>
      </c>
      <c r="B79" s="69" t="s">
        <v>196</v>
      </c>
      <c r="C79" s="30" t="s">
        <v>20</v>
      </c>
      <c r="D79" s="32" t="s">
        <v>179</v>
      </c>
      <c r="E79" s="39">
        <f>ROUND(E78*1.21,2)</f>
        <v>9.16</v>
      </c>
    </row>
    <row r="80" spans="1:5" ht="15.75" x14ac:dyDescent="0.25">
      <c r="A80" s="32" t="s">
        <v>197</v>
      </c>
      <c r="B80" s="37" t="s">
        <v>198</v>
      </c>
      <c r="C80" s="32" t="s">
        <v>199</v>
      </c>
      <c r="D80" s="78" t="s">
        <v>92</v>
      </c>
      <c r="E80" s="71">
        <v>4960740</v>
      </c>
    </row>
    <row r="81" spans="1:5" ht="15.75" x14ac:dyDescent="0.25">
      <c r="A81" s="32" t="s">
        <v>200</v>
      </c>
      <c r="B81" s="37" t="s">
        <v>201</v>
      </c>
      <c r="C81" s="32" t="s">
        <v>199</v>
      </c>
      <c r="D81" s="79"/>
      <c r="E81" s="72">
        <f>SUM(E82:E88)</f>
        <v>4960740</v>
      </c>
    </row>
    <row r="82" spans="1:5" ht="15.75" x14ac:dyDescent="0.25">
      <c r="A82" s="32" t="s">
        <v>202</v>
      </c>
      <c r="B82" s="68" t="s">
        <v>227</v>
      </c>
      <c r="C82" s="32" t="s">
        <v>199</v>
      </c>
      <c r="D82" s="79"/>
      <c r="E82" s="71">
        <v>4960740</v>
      </c>
    </row>
    <row r="83" spans="1:5" ht="15.75" x14ac:dyDescent="0.25">
      <c r="A83" s="32" t="s">
        <v>204</v>
      </c>
      <c r="B83" s="68" t="s">
        <v>203</v>
      </c>
      <c r="C83" s="32" t="s">
        <v>199</v>
      </c>
      <c r="D83" s="79"/>
      <c r="E83" s="71"/>
    </row>
    <row r="84" spans="1:5" ht="15.75" x14ac:dyDescent="0.25">
      <c r="A84" s="32" t="s">
        <v>205</v>
      </c>
      <c r="B84" s="68" t="s">
        <v>203</v>
      </c>
      <c r="C84" s="32" t="s">
        <v>199</v>
      </c>
      <c r="D84" s="79"/>
      <c r="E84" s="71"/>
    </row>
    <row r="85" spans="1:5" ht="15.75" x14ac:dyDescent="0.25">
      <c r="A85" s="32" t="s">
        <v>206</v>
      </c>
      <c r="B85" s="68" t="s">
        <v>203</v>
      </c>
      <c r="C85" s="32" t="s">
        <v>199</v>
      </c>
      <c r="D85" s="79"/>
      <c r="E85" s="71"/>
    </row>
    <row r="86" spans="1:5" ht="15.75" x14ac:dyDescent="0.25">
      <c r="A86" s="32" t="s">
        <v>207</v>
      </c>
      <c r="B86" s="68" t="s">
        <v>203</v>
      </c>
      <c r="C86" s="32" t="s">
        <v>199</v>
      </c>
      <c r="D86" s="79"/>
      <c r="E86" s="71"/>
    </row>
    <row r="87" spans="1:5" s="1" customFormat="1" ht="15.75" x14ac:dyDescent="0.25">
      <c r="A87" s="32" t="s">
        <v>208</v>
      </c>
      <c r="B87" s="68" t="s">
        <v>203</v>
      </c>
      <c r="C87" s="32" t="s">
        <v>199</v>
      </c>
      <c r="D87" s="79"/>
      <c r="E87" s="71"/>
    </row>
    <row r="88" spans="1:5" ht="15.75" x14ac:dyDescent="0.25">
      <c r="A88" s="32" t="s">
        <v>209</v>
      </c>
      <c r="B88" s="68" t="s">
        <v>203</v>
      </c>
      <c r="C88" s="32" t="s">
        <v>199</v>
      </c>
      <c r="D88" s="79"/>
      <c r="E88" s="71"/>
    </row>
    <row r="89" spans="1:5" ht="15.75" x14ac:dyDescent="0.25">
      <c r="A89" s="32" t="s">
        <v>210</v>
      </c>
      <c r="B89" s="37" t="s">
        <v>211</v>
      </c>
      <c r="C89" s="32" t="s">
        <v>199</v>
      </c>
      <c r="D89" s="79"/>
      <c r="E89" s="72">
        <f>SUM(E90:E96)</f>
        <v>3350120</v>
      </c>
    </row>
    <row r="90" spans="1:5" ht="15" customHeight="1" x14ac:dyDescent="0.25">
      <c r="A90" s="32" t="s">
        <v>212</v>
      </c>
      <c r="B90" s="68" t="s">
        <v>227</v>
      </c>
      <c r="C90" s="32" t="s">
        <v>199</v>
      </c>
      <c r="D90" s="79"/>
      <c r="E90" s="71">
        <v>3350120</v>
      </c>
    </row>
    <row r="91" spans="1:5" ht="42" customHeight="1" x14ac:dyDescent="0.25">
      <c r="A91" s="32" t="s">
        <v>213</v>
      </c>
      <c r="B91" s="68" t="s">
        <v>203</v>
      </c>
      <c r="C91" s="32" t="s">
        <v>199</v>
      </c>
      <c r="D91" s="79"/>
      <c r="E91" s="71"/>
    </row>
    <row r="92" spans="1:5" ht="15.75" x14ac:dyDescent="0.25">
      <c r="A92" s="32" t="s">
        <v>214</v>
      </c>
      <c r="B92" s="68" t="s">
        <v>203</v>
      </c>
      <c r="C92" s="32" t="s">
        <v>199</v>
      </c>
      <c r="D92" s="79"/>
      <c r="E92" s="71"/>
    </row>
    <row r="93" spans="1:5" ht="15.75" customHeight="1" x14ac:dyDescent="0.25">
      <c r="A93" s="32" t="s">
        <v>215</v>
      </c>
      <c r="B93" s="68" t="s">
        <v>203</v>
      </c>
      <c r="C93" s="32" t="s">
        <v>199</v>
      </c>
      <c r="D93" s="79"/>
      <c r="E93" s="71"/>
    </row>
    <row r="94" spans="1:5" s="1" customFormat="1" ht="15.75" x14ac:dyDescent="0.25">
      <c r="A94" s="32" t="s">
        <v>216</v>
      </c>
      <c r="B94" s="68" t="s">
        <v>203</v>
      </c>
      <c r="C94" s="32" t="s">
        <v>199</v>
      </c>
      <c r="D94" s="79"/>
      <c r="E94" s="71"/>
    </row>
    <row r="95" spans="1:5" ht="15.75" x14ac:dyDescent="0.25">
      <c r="A95" s="32" t="s">
        <v>217</v>
      </c>
      <c r="B95" s="68" t="s">
        <v>203</v>
      </c>
      <c r="C95" s="32" t="s">
        <v>199</v>
      </c>
      <c r="D95" s="79"/>
      <c r="E95" s="71"/>
    </row>
    <row r="96" spans="1:5" ht="15" customHeight="1" x14ac:dyDescent="0.25">
      <c r="A96" s="32" t="s">
        <v>218</v>
      </c>
      <c r="B96" s="68" t="s">
        <v>203</v>
      </c>
      <c r="C96" s="32" t="s">
        <v>199</v>
      </c>
      <c r="D96" s="80"/>
      <c r="E96" s="71"/>
    </row>
    <row r="97" spans="1:5" ht="31.5" x14ac:dyDescent="0.25">
      <c r="A97" s="32" t="s">
        <v>219</v>
      </c>
      <c r="B97" s="73" t="s">
        <v>220</v>
      </c>
      <c r="C97" s="83" t="s">
        <v>228</v>
      </c>
      <c r="D97" s="84"/>
      <c r="E97" s="85"/>
    </row>
    <row r="99" spans="1:5" ht="110.25" customHeight="1" x14ac:dyDescent="0.25">
      <c r="A99" s="75" t="s">
        <v>221</v>
      </c>
      <c r="B99" s="75"/>
      <c r="C99" s="75"/>
      <c r="D99" s="75"/>
      <c r="E99" s="75"/>
    </row>
  </sheetData>
  <sheetProtection password="F757" sheet="1" objects="1" scenarios="1"/>
  <mergeCells count="8">
    <mergeCell ref="A8:E8"/>
    <mergeCell ref="A99:E99"/>
    <mergeCell ref="A14:A15"/>
    <mergeCell ref="A57:A58"/>
    <mergeCell ref="D80:D96"/>
    <mergeCell ref="E57:E58"/>
    <mergeCell ref="E14:E15"/>
    <mergeCell ref="C97:E97"/>
  </mergeCells>
  <phoneticPr fontId="30" type="noConversion"/>
  <dataValidations count="3">
    <dataValidation type="list" showErrorMessage="1" errorTitle="Klaida" error="Klaidinga kuro rūšis" sqref="B32 B35 B38 B20 B23 B26 B29 B41 B44" xr:uid="{00000000-0002-0000-0200-000000000000}">
      <formula1>$G$10:$G$22</formula1>
    </dataValidation>
    <dataValidation showErrorMessage="1" errorTitle="Klaida" error="Klaidinga kuro rūšis" sqref="B17" xr:uid="{00000000-0002-0000-0200-000001000000}"/>
    <dataValidation type="list" allowBlank="1" showErrorMessage="1" errorTitle="Klaida" error="Nurodytas blogas mėnuo" sqref="D80" xr:uid="{00000000-0002-0000-0200-000002000000}">
      <formula1>$I$10:$I$21</formula1>
    </dataValidation>
  </dataValidations>
  <pageMargins left="0.70866141732283472" right="0.19685039370078741" top="0.15748031496062992" bottom="0.19685039370078741"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576</vt:i4>
      </vt:variant>
    </vt:vector>
  </HeadingPairs>
  <TitlesOfParts>
    <vt:vector size="579" baseType="lpstr">
      <vt:lpstr>Forma 2</vt:lpstr>
      <vt:lpstr>Forma 3</vt:lpstr>
      <vt:lpstr>Forma 1</vt:lpstr>
      <vt:lpstr>'Forma 2'!SIS012_D_Faktas</vt:lpstr>
      <vt:lpstr>SIS012_D_Faktas</vt:lpstr>
      <vt:lpstr>'Forma 2'!SIS012_D_GalutineKarstoVandens</vt:lpstr>
      <vt:lpstr>SIS012_D_GalutineKarstoVandens</vt:lpstr>
      <vt:lpstr>'Forma 2'!SIS012_D_GalutineKarstoVandens2</vt:lpstr>
      <vt:lpstr>SIS012_D_GalutineKarstoVandens2</vt:lpstr>
      <vt:lpstr>'Forma 2'!SIS012_D_GeriamojoVandensPardavimo</vt:lpstr>
      <vt:lpstr>SIS012_D_GeriamojoVandensPardavimo</vt:lpstr>
      <vt:lpstr>'Forma 2'!SIS012_D_GeriamojoVandensTiekimo</vt:lpstr>
      <vt:lpstr>SIS012_D_GeriamojoVandensTiekimo</vt:lpstr>
      <vt:lpstr>'Forma 2'!SIS012_D_KarstoVandensKainos</vt:lpstr>
      <vt:lpstr>SIS012_D_KarstoVandensKainos</vt:lpstr>
      <vt:lpstr>'Forma 2'!SIS012_D_KarstoVandensKainos2</vt:lpstr>
      <vt:lpstr>SIS012_D_KarstoVandensKainos2</vt:lpstr>
      <vt:lpstr>'Forma 2'!SIS012_D_KarstoVandensKainos2formule</vt:lpstr>
      <vt:lpstr>SIS012_D_KarstoVandensKainos2formule</vt:lpstr>
      <vt:lpstr>'Forma 2'!SIS012_D_MatoVnt</vt:lpstr>
      <vt:lpstr>SIS012_D_MatoVnt</vt:lpstr>
      <vt:lpstr>'Forma 2'!SIS012_D_NutarimasArUkio</vt:lpstr>
      <vt:lpstr>SIS012_D_NutarimasArUkio</vt:lpstr>
      <vt:lpstr>'Forma 2'!SIS012_D_PAPILDOMADEDAMOJI</vt:lpstr>
      <vt:lpstr>SIS012_D_PAPILDOMADEDAMOJI</vt:lpstr>
      <vt:lpstr>'Forma 2'!SIS012_D_PapildomaDedamojiDel</vt:lpstr>
      <vt:lpstr>SIS012_D_PapildomaDedamojiDel</vt:lpstr>
      <vt:lpstr>'Forma 2'!SIS012_D_PapildomaDedamojiDel2</vt:lpstr>
      <vt:lpstr>SIS012_D_PapildomaDedamojiDel2</vt:lpstr>
      <vt:lpstr>'Forma 2'!SIS012_D_PapildomaDedamojiDel3</vt:lpstr>
      <vt:lpstr>SIS012_D_PapildomaDedamojiDel3</vt:lpstr>
      <vt:lpstr>'Forma 2'!SIS012_D_Rodiklis</vt:lpstr>
      <vt:lpstr>SIS012_D_Rodiklis</vt:lpstr>
      <vt:lpstr>'Forma 2'!SIS012_D_SilumosKainaNaudojama</vt:lpstr>
      <vt:lpstr>SIS012_D_SilumosKainaNaudojama</vt:lpstr>
      <vt:lpstr>'Forma 2'!SIS012_F_GalutineKarstoVandens2Faktas</vt:lpstr>
      <vt:lpstr>SIS012_F_GalutineKarstoVandens2Faktas</vt:lpstr>
      <vt:lpstr>'Forma 2'!SIS012_F_GalutineKarstoVandensFaktas</vt:lpstr>
      <vt:lpstr>SIS012_F_GalutineKarstoVandensFaktas</vt:lpstr>
      <vt:lpstr>'Forma 2'!SIS012_F_GeriamojoVandensPardavimoFaktas</vt:lpstr>
      <vt:lpstr>SIS012_F_GeriamojoVandensPardavimoFaktas</vt:lpstr>
      <vt:lpstr>'Forma 2'!SIS012_F_GeriamojoVandensTiekimoFaktas</vt:lpstr>
      <vt:lpstr>SIS012_F_GeriamojoVandensTiekimoFaktas</vt:lpstr>
      <vt:lpstr>'Forma 2'!SIS012_F_GeriamojoVandensTiekimoRodiklis</vt:lpstr>
      <vt:lpstr>SIS012_F_GeriamojoVandensTiekimoRodiklis</vt:lpstr>
      <vt:lpstr>'Forma 2'!SIS012_F_KarstoVandensKainos2Faktas</vt:lpstr>
      <vt:lpstr>SIS012_F_KarstoVandensKainos2Faktas</vt:lpstr>
      <vt:lpstr>'Forma 2'!SIS012_F_KarstoVandensKainos2formuleRodiklis</vt:lpstr>
      <vt:lpstr>SIS012_F_KarstoVandensKainos2formuleRodiklis</vt:lpstr>
      <vt:lpstr>'Forma 2'!SIS012_F_KarstoVandensKainos2Rodiklis</vt:lpstr>
      <vt:lpstr>SIS012_F_KarstoVandensKainos2Rodiklis</vt:lpstr>
      <vt:lpstr>'Forma 2'!SIS012_F_KarstoVandensKainosFaktas</vt:lpstr>
      <vt:lpstr>SIS012_F_KarstoVandensKainosFaktas</vt:lpstr>
      <vt:lpstr>'Forma 2'!SIS012_F_NutarimasArUkioFaktas</vt:lpstr>
      <vt:lpstr>SIS012_F_NutarimasArUkioFaktas</vt:lpstr>
      <vt:lpstr>'Forma 2'!SIS012_F_NutarimasArUkioMatoVnt</vt:lpstr>
      <vt:lpstr>SIS012_F_NutarimasArUkioMatoVnt</vt:lpstr>
      <vt:lpstr>'Forma 2'!SIS012_F_NutarimasArUkioRodiklis</vt:lpstr>
      <vt:lpstr>SIS012_F_NutarimasArUkioRodiklis</vt:lpstr>
      <vt:lpstr>'Forma 2'!SIS012_F_PapildomaDedamojiDel2Faktas</vt:lpstr>
      <vt:lpstr>SIS012_F_PapildomaDedamojiDel2Faktas</vt:lpstr>
      <vt:lpstr>'Forma 2'!SIS012_F_PapildomaDedamojiDel2Rodiklis</vt:lpstr>
      <vt:lpstr>SIS012_F_PapildomaDedamojiDel2Rodiklis</vt:lpstr>
      <vt:lpstr>'Forma 2'!SIS012_F_PapildomaDedamojiDel3Faktas</vt:lpstr>
      <vt:lpstr>SIS012_F_PapildomaDedamojiDel3Faktas</vt:lpstr>
      <vt:lpstr>'Forma 2'!SIS012_F_PapildomaDedamojiDel3Rodiklis</vt:lpstr>
      <vt:lpstr>SIS012_F_PapildomaDedamojiDel3Rodiklis</vt:lpstr>
      <vt:lpstr>'Forma 2'!SIS012_F_PapildomaDedamojiDelFaktas</vt:lpstr>
      <vt:lpstr>SIS012_F_PapildomaDedamojiDelFaktas</vt:lpstr>
      <vt:lpstr>'Forma 2'!SIS012_F_PapildomaDedamojiDelRodiklis</vt:lpstr>
      <vt:lpstr>SIS012_F_PapildomaDedamojiDelRodiklis</vt:lpstr>
      <vt:lpstr>'Forma 2'!SIS012_F_PAPILDOMADEDAMOJIFaktas</vt:lpstr>
      <vt:lpstr>SIS012_F_PAPILDOMADEDAMOJIFaktas</vt:lpstr>
      <vt:lpstr>'Forma 2'!SIS012_F_SilumosKainaNaudojamaFaktas</vt:lpstr>
      <vt:lpstr>SIS012_F_SilumosKainaNaudojamaFaktas</vt:lpstr>
      <vt:lpstr>'Forma 3'!SIS012b_D_Faktas</vt:lpstr>
      <vt:lpstr>SIS012b_D_Faktas</vt:lpstr>
      <vt:lpstr>'Forma 3'!SIS012b_D_GalutineKarstoVandens</vt:lpstr>
      <vt:lpstr>SIS012b_D_GalutineKarstoVandens</vt:lpstr>
      <vt:lpstr>'Forma 3'!SIS012b_D_GalutineKarstoVandens2</vt:lpstr>
      <vt:lpstr>SIS012b_D_GalutineKarstoVandens2</vt:lpstr>
      <vt:lpstr>'Forma 3'!SIS012b_D_GeriamojoVandensPardavimo</vt:lpstr>
      <vt:lpstr>SIS012b_D_GeriamojoVandensPardavimo</vt:lpstr>
      <vt:lpstr>'Forma 3'!SIS012b_D_GeriamojoVandensTiekimo</vt:lpstr>
      <vt:lpstr>SIS012b_D_GeriamojoVandensTiekimo</vt:lpstr>
      <vt:lpstr>'Forma 3'!SIS012b_D_KarstoVandensKainos</vt:lpstr>
      <vt:lpstr>SIS012b_D_KarstoVandensKainos</vt:lpstr>
      <vt:lpstr>'Forma 3'!SIS012b_D_KarstoVandensKainos2</vt:lpstr>
      <vt:lpstr>SIS012b_D_KarstoVandensKainos2</vt:lpstr>
      <vt:lpstr>'Forma 3'!SIS012b_D_KarstoVandensKainos2formule</vt:lpstr>
      <vt:lpstr>SIS012b_D_KarstoVandensKainos2formule</vt:lpstr>
      <vt:lpstr>'Forma 3'!SIS012b_D_MatoVnt</vt:lpstr>
      <vt:lpstr>SIS012b_D_MatoVnt</vt:lpstr>
      <vt:lpstr>'Forma 3'!SIS012b_D_NutarimasArUkio</vt:lpstr>
      <vt:lpstr>SIS012b_D_NutarimasArUkio</vt:lpstr>
      <vt:lpstr>'Forma 3'!SIS012b_D_PAPILDOMADEDAMOJI</vt:lpstr>
      <vt:lpstr>SIS012b_D_PAPILDOMADEDAMOJI</vt:lpstr>
      <vt:lpstr>'Forma 3'!SIS012b_D_PapildomaDedamojiDel</vt:lpstr>
      <vt:lpstr>SIS012b_D_PapildomaDedamojiDel</vt:lpstr>
      <vt:lpstr>'Forma 3'!SIS012b_D_PapildomaDedamojiDel2</vt:lpstr>
      <vt:lpstr>SIS012b_D_PapildomaDedamojiDel2</vt:lpstr>
      <vt:lpstr>'Forma 3'!SIS012b_D_PapildomaDedamojiDel3</vt:lpstr>
      <vt:lpstr>SIS012b_D_PapildomaDedamojiDel3</vt:lpstr>
      <vt:lpstr>'Forma 3'!SIS012b_D_Rodiklis</vt:lpstr>
      <vt:lpstr>SIS012b_D_Rodiklis</vt:lpstr>
      <vt:lpstr>'Forma 3'!SIS012b_D_SilumosKainaNaudojama</vt:lpstr>
      <vt:lpstr>SIS012b_D_SilumosKainaNaudojama</vt:lpstr>
      <vt:lpstr>'Forma 3'!SIS012b_F_GalutineKarstoVandens2Faktas</vt:lpstr>
      <vt:lpstr>SIS012b_F_GalutineKarstoVandens2Faktas</vt:lpstr>
      <vt:lpstr>'Forma 3'!SIS012b_F_GalutineKarstoVandensFaktas</vt:lpstr>
      <vt:lpstr>SIS012b_F_GalutineKarstoVandensFaktas</vt:lpstr>
      <vt:lpstr>'Forma 3'!SIS012b_F_GeriamojoVandensPardavimoFaktas</vt:lpstr>
      <vt:lpstr>SIS012b_F_GeriamojoVandensPardavimoFaktas</vt:lpstr>
      <vt:lpstr>'Forma 3'!SIS012b_F_GeriamojoVandensTiekimoFaktas</vt:lpstr>
      <vt:lpstr>SIS012b_F_GeriamojoVandensTiekimoFaktas</vt:lpstr>
      <vt:lpstr>'Forma 3'!SIS012b_F_GeriamojoVandensTiekimoRodiklis</vt:lpstr>
      <vt:lpstr>SIS012b_F_GeriamojoVandensTiekimoRodiklis</vt:lpstr>
      <vt:lpstr>'Forma 3'!SIS012b_F_KarstoVandensKainos2Faktas</vt:lpstr>
      <vt:lpstr>SIS012b_F_KarstoVandensKainos2Faktas</vt:lpstr>
      <vt:lpstr>'Forma 3'!SIS012b_F_KarstoVandensKainos2formuleRodiklis</vt:lpstr>
      <vt:lpstr>SIS012b_F_KarstoVandensKainos2formuleRodiklis</vt:lpstr>
      <vt:lpstr>'Forma 3'!SIS012b_F_KarstoVandensKainos2Rodiklis</vt:lpstr>
      <vt:lpstr>SIS012b_F_KarstoVandensKainos2Rodiklis</vt:lpstr>
      <vt:lpstr>'Forma 3'!SIS012b_F_KarstoVandensKainosFaktas</vt:lpstr>
      <vt:lpstr>SIS012b_F_KarstoVandensKainosFaktas</vt:lpstr>
      <vt:lpstr>'Forma 3'!SIS012b_F_NutarimasArUkioFaktas</vt:lpstr>
      <vt:lpstr>SIS012b_F_NutarimasArUkioFaktas</vt:lpstr>
      <vt:lpstr>'Forma 3'!SIS012b_F_NutarimasArUkioMatoVnt</vt:lpstr>
      <vt:lpstr>SIS012b_F_NutarimasArUkioMatoVnt</vt:lpstr>
      <vt:lpstr>'Forma 3'!SIS012b_F_NutarimasArUkioRodiklis</vt:lpstr>
      <vt:lpstr>SIS012b_F_NutarimasArUkioRodiklis</vt:lpstr>
      <vt:lpstr>'Forma 3'!SIS012b_F_PapildomaDedamojiDel2Faktas</vt:lpstr>
      <vt:lpstr>SIS012b_F_PapildomaDedamojiDel2Faktas</vt:lpstr>
      <vt:lpstr>'Forma 3'!SIS012b_F_PapildomaDedamojiDel2Rodiklis</vt:lpstr>
      <vt:lpstr>SIS012b_F_PapildomaDedamojiDel2Rodiklis</vt:lpstr>
      <vt:lpstr>'Forma 3'!SIS012b_F_PapildomaDedamojiDel3Faktas</vt:lpstr>
      <vt:lpstr>SIS012b_F_PapildomaDedamojiDel3Faktas</vt:lpstr>
      <vt:lpstr>'Forma 3'!SIS012b_F_PapildomaDedamojiDel3Rodiklis</vt:lpstr>
      <vt:lpstr>SIS012b_F_PapildomaDedamojiDel3Rodiklis</vt:lpstr>
      <vt:lpstr>'Forma 3'!SIS012b_F_PapildomaDedamojiDelFaktas</vt:lpstr>
      <vt:lpstr>SIS012b_F_PapildomaDedamojiDelFaktas</vt:lpstr>
      <vt:lpstr>'Forma 3'!SIS012b_F_PapildomaDedamojiDelRodiklis</vt:lpstr>
      <vt:lpstr>SIS012b_F_PapildomaDedamojiDelRodiklis</vt:lpstr>
      <vt:lpstr>'Forma 3'!SIS012b_F_PAPILDOMADEDAMOJIFaktas</vt:lpstr>
      <vt:lpstr>SIS012b_F_PAPILDOMADEDAMOJIFaktas</vt:lpstr>
      <vt:lpstr>'Forma 3'!SIS012b_F_SilumosKainaNaudojamaFaktas</vt:lpstr>
      <vt:lpstr>SIS012b_F_SilumosKainaNaudojamaFaktas</vt:lpstr>
      <vt:lpstr>'Forma 1'!SIS072_D_Apskaiciuotasi1</vt:lpstr>
      <vt:lpstr>SIS072_D_Apskaiciuotasi1</vt:lpstr>
      <vt:lpstr>'Forma 1'!SIS072_D_Galutinesilumo1</vt:lpstr>
      <vt:lpstr>SIS072_D_Galutinesilumo1</vt:lpstr>
      <vt:lpstr>'Forma 1'!SIS072_D_Galutinesilumo2</vt:lpstr>
      <vt:lpstr>SIS072_D_Galutinesilumo2</vt:lpstr>
      <vt:lpstr>'Forma 1'!SIS072_D_Gamtinesdujos1</vt:lpstr>
      <vt:lpstr>SIS072_D_Gamtinesdujos1</vt:lpstr>
      <vt:lpstr>'Forma 1'!SIS072_D_Gamtiniudujuku1</vt:lpstr>
      <vt:lpstr>SIS072_D_Gamtiniudujuku1</vt:lpstr>
      <vt:lpstr>'Forma 1'!SIS072_D_Gamtiniudujuku2</vt:lpstr>
      <vt:lpstr>SIS072_D_Gamtiniudujuku2</vt:lpstr>
      <vt:lpstr>'Forma 1'!SIS072_D_Kainos1</vt:lpstr>
      <vt:lpstr>SIS072_D_Kainos1</vt:lpstr>
      <vt:lpstr>'Forma 1'!SIS072_D_Kintamojikaino1</vt:lpstr>
      <vt:lpstr>SIS072_D_Kintamojikaino1</vt:lpstr>
      <vt:lpstr>'Forma 1'!SIS072_D_Kintamojikaino2</vt:lpstr>
      <vt:lpstr>SIS072_D_Kintamojikaino2</vt:lpstr>
      <vt:lpstr>'Forma 1'!SIS072_D_Kurorusisivard1</vt:lpstr>
      <vt:lpstr>SIS072_D_Kurorusisivard1</vt:lpstr>
      <vt:lpstr>'Forma 1'!SIS072_D_Kurorusisivard2</vt:lpstr>
      <vt:lpstr>SIS072_D_Kurorusisivard2</vt:lpstr>
      <vt:lpstr>'Forma 1'!SIS072_D_Kurorusisivard3</vt:lpstr>
      <vt:lpstr>SIS072_D_Kurorusisivard3</vt:lpstr>
      <vt:lpstr>'Forma 1'!SIS072_D_Matovnt1</vt:lpstr>
      <vt:lpstr>SIS072_D_Matovnt1</vt:lpstr>
      <vt:lpstr>'Forma 1'!SIS072_D_Mazmeninioapta1</vt:lpstr>
      <vt:lpstr>SIS072_D_Mazmeninioapta1</vt:lpstr>
      <vt:lpstr>'Forma 1'!SIS072_D_Mazmeninioapta2</vt:lpstr>
      <vt:lpstr>SIS072_D_Mazmeninioapta2</vt:lpstr>
      <vt:lpstr>'Forma 1'!SIS072_D_Mazmeninioapta3</vt:lpstr>
      <vt:lpstr>SIS072_D_Mazmeninioapta3</vt:lpstr>
      <vt:lpstr>'Forma 1'!SIS072_D_Nenurodytakuro1</vt:lpstr>
      <vt:lpstr>SIS072_D_Nenurodytakuro1</vt:lpstr>
      <vt:lpstr>'Forma 1'!SIS072_D_Nenurodytakuro10</vt:lpstr>
      <vt:lpstr>SIS072_D_Nenurodytakuro10</vt:lpstr>
      <vt:lpstr>'Forma 1'!SIS072_D_Nenurodytakuro11</vt:lpstr>
      <vt:lpstr>SIS072_D_Nenurodytakuro11</vt:lpstr>
      <vt:lpstr>'Forma 1'!SIS072_D_Nenurodytakuro12</vt:lpstr>
      <vt:lpstr>SIS072_D_Nenurodytakuro12</vt:lpstr>
      <vt:lpstr>'Forma 1'!SIS072_D_Nenurodytakuro13</vt:lpstr>
      <vt:lpstr>SIS072_D_Nenurodytakuro13</vt:lpstr>
      <vt:lpstr>'Forma 1'!SIS072_D_Nenurodytakuro14</vt:lpstr>
      <vt:lpstr>SIS072_D_Nenurodytakuro14</vt:lpstr>
      <vt:lpstr>'Forma 1'!SIS072_D_Nenurodytakuro15</vt:lpstr>
      <vt:lpstr>SIS072_D_Nenurodytakuro15</vt:lpstr>
      <vt:lpstr>'Forma 1'!SIS072_D_Nenurodytakuro16</vt:lpstr>
      <vt:lpstr>SIS072_D_Nenurodytakuro16</vt:lpstr>
      <vt:lpstr>'Forma 1'!SIS072_D_Nenurodytakuro17</vt:lpstr>
      <vt:lpstr>SIS072_D_Nenurodytakuro17</vt:lpstr>
      <vt:lpstr>'Forma 1'!SIS072_D_Nenurodytakuro18</vt:lpstr>
      <vt:lpstr>SIS072_D_Nenurodytakuro18</vt:lpstr>
      <vt:lpstr>'Forma 1'!SIS072_D_Nenurodytakuro2</vt:lpstr>
      <vt:lpstr>SIS072_D_Nenurodytakuro2</vt:lpstr>
      <vt:lpstr>'Forma 1'!SIS072_D_Nenurodytakuro3</vt:lpstr>
      <vt:lpstr>SIS072_D_Nenurodytakuro3</vt:lpstr>
      <vt:lpstr>'Forma 1'!SIS072_D_Nenurodytakuro4</vt:lpstr>
      <vt:lpstr>SIS072_D_Nenurodytakuro4</vt:lpstr>
      <vt:lpstr>'Forma 1'!SIS072_D_Nenurodytakuro5</vt:lpstr>
      <vt:lpstr>SIS072_D_Nenurodytakuro5</vt:lpstr>
      <vt:lpstr>'Forma 1'!SIS072_D_Nenurodytakuro6</vt:lpstr>
      <vt:lpstr>SIS072_D_Nenurodytakuro6</vt:lpstr>
      <vt:lpstr>'Forma 1'!SIS072_D_Nenurodytakuro7</vt:lpstr>
      <vt:lpstr>SIS072_D_Nenurodytakuro7</vt:lpstr>
      <vt:lpstr>'Forma 1'!SIS072_D_Nenurodytakuro8</vt:lpstr>
      <vt:lpstr>SIS072_D_Nenurodytakuro8</vt:lpstr>
      <vt:lpstr>'Forma 1'!SIS072_D_Nenurodytakuro9</vt:lpstr>
      <vt:lpstr>SIS072_D_Nenurodytakuro9</vt:lpstr>
      <vt:lpstr>'Forma 1'!SIS072_D_Nepadengtusana1</vt:lpstr>
      <vt:lpstr>SIS072_D_Nepadengtusana1</vt:lpstr>
      <vt:lpstr>'Forma 1'!SIS072_D_Papildomadedam1</vt:lpstr>
      <vt:lpstr>SIS072_D_Papildomadedam1</vt:lpstr>
      <vt:lpstr>'Forma 1'!SIS072_D_Papildomadedam10</vt:lpstr>
      <vt:lpstr>SIS072_D_Papildomadedam10</vt:lpstr>
      <vt:lpstr>'Forma 1'!SIS072_D_Papildomadedam2</vt:lpstr>
      <vt:lpstr>SIS072_D_Papildomadedam2</vt:lpstr>
      <vt:lpstr>'Forma 1'!SIS072_D_Papildomadedam3</vt:lpstr>
      <vt:lpstr>SIS072_D_Papildomadedam3</vt:lpstr>
      <vt:lpstr>'Forma 1'!SIS072_D_Papildomadedam4</vt:lpstr>
      <vt:lpstr>SIS072_D_Papildomadedam4</vt:lpstr>
      <vt:lpstr>'Forma 1'!SIS072_D_Papildomadedam5</vt:lpstr>
      <vt:lpstr>SIS072_D_Papildomadedam5</vt:lpstr>
      <vt:lpstr>'Forma 1'!SIS072_D_Papildomadedam6</vt:lpstr>
      <vt:lpstr>SIS072_D_Papildomadedam6</vt:lpstr>
      <vt:lpstr>'Forma 1'!SIS072_D_Papildomadedam7</vt:lpstr>
      <vt:lpstr>SIS072_D_Papildomadedam7</vt:lpstr>
      <vt:lpstr>'Forma 1'!SIS072_D_Papildomadedam8</vt:lpstr>
      <vt:lpstr>SIS072_D_Papildomadedam8</vt:lpstr>
      <vt:lpstr>'Forma 1'!SIS072_D_Papildomadedam9</vt:lpstr>
      <vt:lpstr>SIS072_D_Papildomadedam9</vt:lpstr>
      <vt:lpstr>'Forma 1'!SIS072_D_Pastoviojikain1</vt:lpstr>
      <vt:lpstr>SIS072_D_Pastoviojikain1</vt:lpstr>
      <vt:lpstr>'Forma 1'!SIS072_D_Pastoviojikain2</vt:lpstr>
      <vt:lpstr>SIS072_D_Pastoviojikain2</vt:lpstr>
      <vt:lpstr>'Forma 1'!SIS072_D_Praejusimenesi1</vt:lpstr>
      <vt:lpstr>SIS072_D_Praejusimenesi1</vt:lpstr>
      <vt:lpstr>'Forma 1'!SIS072_D_Praejusimenesi2</vt:lpstr>
      <vt:lpstr>SIS072_D_Praejusimenesi2</vt:lpstr>
      <vt:lpstr>'Forma 1'!SIS072_D_Praejusimenesi3</vt:lpstr>
      <vt:lpstr>SIS072_D_Praejusimenesi3</vt:lpstr>
      <vt:lpstr>'Forma 1'!SIS072_D_Prasomepasirin1</vt:lpstr>
      <vt:lpstr>SIS072_D_Prasomepasirin1</vt:lpstr>
      <vt:lpstr>'Forma 1'!SIS072_D_Prasomepasirin2</vt:lpstr>
      <vt:lpstr>SIS072_D_Prasomepasirin2</vt:lpstr>
      <vt:lpstr>'Forma 1'!SIS072_D_Prasomepasirin3</vt:lpstr>
      <vt:lpstr>SIS072_D_Prasomepasirin3</vt:lpstr>
      <vt:lpstr>'Forma 1'!SIS072_D_Prasomepasirin4</vt:lpstr>
      <vt:lpstr>SIS072_D_Prasomepasirin4</vt:lpstr>
      <vt:lpstr>'Forma 1'!SIS072_D_Prasomepasirin5</vt:lpstr>
      <vt:lpstr>SIS072_D_Prasomepasirin5</vt:lpstr>
      <vt:lpstr>'Forma 1'!SIS072_D_Prasomepasirin6</vt:lpstr>
      <vt:lpstr>SIS072_D_Prasomepasirin6</vt:lpstr>
      <vt:lpstr>'Forma 1'!SIS072_D_Prasomepasirin7</vt:lpstr>
      <vt:lpstr>SIS072_D_Prasomepasirin7</vt:lpstr>
      <vt:lpstr>'Forma 1'!SIS072_D_Prasomepasirin8</vt:lpstr>
      <vt:lpstr>SIS072_D_Prasomepasirin8</vt:lpstr>
      <vt:lpstr>'Forma 1'!SIS072_D_Prasomepasirin9</vt:lpstr>
      <vt:lpstr>SIS072_D_Prasomepasirin9</vt:lpstr>
      <vt:lpstr>'Forma 1'!SIS072_D_Rodiklispastaba1</vt:lpstr>
      <vt:lpstr>SIS072_D_Rodiklispastaba1</vt:lpstr>
      <vt:lpstr>'Forma 1'!SIS072_D_Savivaldybeiva1</vt:lpstr>
      <vt:lpstr>SIS072_D_Savivaldybeiva1</vt:lpstr>
      <vt:lpstr>'Forma 1'!SIS072_D_Savivaldybeiva10</vt:lpstr>
      <vt:lpstr>SIS072_D_Savivaldybeiva10</vt:lpstr>
      <vt:lpstr>'Forma 1'!SIS072_D_Savivaldybeiva11</vt:lpstr>
      <vt:lpstr>SIS072_D_Savivaldybeiva11</vt:lpstr>
      <vt:lpstr>'Forma 1'!SIS072_D_Savivaldybeiva12</vt:lpstr>
      <vt:lpstr>SIS072_D_Savivaldybeiva12</vt:lpstr>
      <vt:lpstr>'Forma 1'!SIS072_D_Savivaldybeiva13</vt:lpstr>
      <vt:lpstr>SIS072_D_Savivaldybeiva13</vt:lpstr>
      <vt:lpstr>'Forma 1'!SIS072_D_Savivaldybeiva14</vt:lpstr>
      <vt:lpstr>SIS072_D_Savivaldybeiva14</vt:lpstr>
      <vt:lpstr>'Forma 1'!SIS072_D_Savivaldybeiva2</vt:lpstr>
      <vt:lpstr>SIS072_D_Savivaldybeiva2</vt:lpstr>
      <vt:lpstr>'Forma 1'!SIS072_D_Savivaldybeiva3</vt:lpstr>
      <vt:lpstr>SIS072_D_Savivaldybeiva3</vt:lpstr>
      <vt:lpstr>'Forma 1'!SIS072_D_Savivaldybeiva4</vt:lpstr>
      <vt:lpstr>SIS072_D_Savivaldybeiva4</vt:lpstr>
      <vt:lpstr>'Forma 1'!SIS072_D_Savivaldybeiva5</vt:lpstr>
      <vt:lpstr>SIS072_D_Savivaldybeiva5</vt:lpstr>
      <vt:lpstr>'Forma 1'!SIS072_D_Savivaldybeiva6</vt:lpstr>
      <vt:lpstr>SIS072_D_Savivaldybeiva6</vt:lpstr>
      <vt:lpstr>'Forma 1'!SIS072_D_Savivaldybeiva7</vt:lpstr>
      <vt:lpstr>SIS072_D_Savivaldybeiva7</vt:lpstr>
      <vt:lpstr>'Forma 1'!SIS072_D_Savivaldybeiva8</vt:lpstr>
      <vt:lpstr>SIS072_D_Savivaldybeiva8</vt:lpstr>
      <vt:lpstr>'Forma 1'!SIS072_D_Savivaldybeiva9</vt:lpstr>
      <vt:lpstr>SIS072_D_Savivaldybeiva9</vt:lpstr>
      <vt:lpstr>'Forma 1'!SIS072_D_Silumosisigiji1</vt:lpstr>
      <vt:lpstr>SIS072_D_Silumosisigiji1</vt:lpstr>
      <vt:lpstr>'Forma 1'!SIS072_D_Silumosperdavi1</vt:lpstr>
      <vt:lpstr>SIS072_D_Silumosperdavi1</vt:lpstr>
      <vt:lpstr>'Forma 1'!SIS072_D_Silumosperdavi2</vt:lpstr>
      <vt:lpstr>SIS072_D_Silumosperdavi2</vt:lpstr>
      <vt:lpstr>'Forma 1'!SIS072_D_Silumosperdavi3</vt:lpstr>
      <vt:lpstr>SIS072_D_Silumosperdavi3</vt:lpstr>
      <vt:lpstr>'Forma 1'!SIS072_D_Silumosprodukt1</vt:lpstr>
      <vt:lpstr>SIS072_D_Silumosprodukt1</vt:lpstr>
      <vt:lpstr>'Forma 1'!SIS072_D_Silumosprodukt2</vt:lpstr>
      <vt:lpstr>SIS072_D_Silumosprodukt2</vt:lpstr>
      <vt:lpstr>'Forma 1'!SIS072_D_Silumosprodukt3</vt:lpstr>
      <vt:lpstr>SIS072_D_Silumosprodukt3</vt:lpstr>
      <vt:lpstr>'Forma 1'!SIS072_D_Sprendimasnuta1</vt:lpstr>
      <vt:lpstr>SIS072_D_Sprendimasnuta1</vt:lpstr>
      <vt:lpstr>'Forma 1'!SIS072_D_Subsidijosdydis1</vt:lpstr>
      <vt:lpstr>SIS072_D_Subsidijosdydis1</vt:lpstr>
      <vt:lpstr>'Forma 1'!SIS072_D_Vidutinesverti1</vt:lpstr>
      <vt:lpstr>SIS072_D_Vidutinesverti1</vt:lpstr>
      <vt:lpstr>'Forma 1'!SIS072_D_Vienanareskain1</vt:lpstr>
      <vt:lpstr>SIS072_D_Vienanareskain1</vt:lpstr>
      <vt:lpstr>'Forma 1'!SIS072_D_Vienanareskain2</vt:lpstr>
      <vt:lpstr>SIS072_D_Vienanareskain2</vt:lpstr>
      <vt:lpstr>'Forma 1'!SIS072_D_Vienanareskain2Formule</vt:lpstr>
      <vt:lpstr>SIS072_D_Vienanareskain2Formule</vt:lpstr>
      <vt:lpstr>'Forma 1'!SIS072_D_Vienanaressilu1</vt:lpstr>
      <vt:lpstr>SIS072_D_Vienanaressilu1</vt:lpstr>
      <vt:lpstr>'Forma 1'!SIS072_D_Vienanaressilu2</vt:lpstr>
      <vt:lpstr>SIS072_D_Vienanaressilu2</vt:lpstr>
      <vt:lpstr>'Forma 1'!SIS072_D_Vienanaressilu2Formule</vt:lpstr>
      <vt:lpstr>SIS072_D_Vienanaressilu2Formule</vt:lpstr>
      <vt:lpstr>'Forma 1'!SIS072_F_Apskaiciuotasi1Kainos1</vt:lpstr>
      <vt:lpstr>SIS072_F_Apskaiciuotasi1Kainos1</vt:lpstr>
      <vt:lpstr>'Forma 1'!SIS072_F_Galutinesilumo1Kainos1</vt:lpstr>
      <vt:lpstr>SIS072_F_Galutinesilumo1Kainos1</vt:lpstr>
      <vt:lpstr>'Forma 1'!SIS072_F_Galutinesilumo2Kainos1</vt:lpstr>
      <vt:lpstr>SIS072_F_Galutinesilumo2Kainos1</vt:lpstr>
      <vt:lpstr>'Forma 1'!SIS072_F_Gamtiniudujuku1Kainos1</vt:lpstr>
      <vt:lpstr>SIS072_F_Gamtiniudujuku1Kainos1</vt:lpstr>
      <vt:lpstr>'Forma 1'!SIS072_F_Gamtiniudujuku1Rodiklispastaba1</vt:lpstr>
      <vt:lpstr>SIS072_F_Gamtiniudujuku1Rodiklispastaba1</vt:lpstr>
      <vt:lpstr>'Forma 1'!SIS072_F_Gamtiniudujuku2Kainos1</vt:lpstr>
      <vt:lpstr>SIS072_F_Gamtiniudujuku2Kainos1</vt:lpstr>
      <vt:lpstr>'Forma 1'!SIS072_F_Gamtiniudujuku2Rodiklispastaba1</vt:lpstr>
      <vt:lpstr>SIS072_F_Gamtiniudujuku2Rodiklispastaba1</vt:lpstr>
      <vt:lpstr>'Forma 1'!SIS072_F_Kintamojikaino1Kainos1</vt:lpstr>
      <vt:lpstr>SIS072_F_Kintamojikaino1Kainos1</vt:lpstr>
      <vt:lpstr>'Forma 1'!SIS072_F_Kintamojikaino2Kainos1</vt:lpstr>
      <vt:lpstr>SIS072_F_Kintamojikaino2Kainos1</vt:lpstr>
      <vt:lpstr>'Forma 1'!SIS072_F_Kurorusisivard2Kainos1</vt:lpstr>
      <vt:lpstr>SIS072_F_Kurorusisivard2Kainos1</vt:lpstr>
      <vt:lpstr>'Forma 1'!SIS072_F_Kurorusisivard2Rodiklispastaba1</vt:lpstr>
      <vt:lpstr>SIS072_F_Kurorusisivard2Rodiklispastaba1</vt:lpstr>
      <vt:lpstr>'Forma 1'!SIS072_F_Kurorusisivard3Kainos1</vt:lpstr>
      <vt:lpstr>SIS072_F_Kurorusisivard3Kainos1</vt:lpstr>
      <vt:lpstr>'Forma 1'!SIS072_F_Kurorusisivard3Rodiklispastaba1</vt:lpstr>
      <vt:lpstr>SIS072_F_Kurorusisivard3Rodiklispastaba1</vt:lpstr>
      <vt:lpstr>'Forma 1'!SIS072_F_Mazmeninioapta2Kainos1</vt:lpstr>
      <vt:lpstr>SIS072_F_Mazmeninioapta2Kainos1</vt:lpstr>
      <vt:lpstr>'Forma 1'!SIS072_F_Mazmeninioapta3Kainos1</vt:lpstr>
      <vt:lpstr>SIS072_F_Mazmeninioapta3Kainos1</vt:lpstr>
      <vt:lpstr>'Forma 1'!SIS072_F_Nenurodytakuro10Kainos1</vt:lpstr>
      <vt:lpstr>SIS072_F_Nenurodytakuro10Kainos1</vt:lpstr>
      <vt:lpstr>'Forma 1'!SIS072_F_Nenurodytakuro10Rodiklispastaba1</vt:lpstr>
      <vt:lpstr>SIS072_F_Nenurodytakuro10Rodiklispastaba1</vt:lpstr>
      <vt:lpstr>'Forma 1'!SIS072_F_Nenurodytakuro11Kainos1</vt:lpstr>
      <vt:lpstr>SIS072_F_Nenurodytakuro11Kainos1</vt:lpstr>
      <vt:lpstr>'Forma 1'!SIS072_F_Nenurodytakuro11Rodiklispastaba1</vt:lpstr>
      <vt:lpstr>SIS072_F_Nenurodytakuro11Rodiklispastaba1</vt:lpstr>
      <vt:lpstr>'Forma 1'!SIS072_F_Nenurodytakuro12Kainos1</vt:lpstr>
      <vt:lpstr>SIS072_F_Nenurodytakuro12Kainos1</vt:lpstr>
      <vt:lpstr>'Forma 1'!SIS072_F_Nenurodytakuro12Rodiklispastaba1</vt:lpstr>
      <vt:lpstr>SIS072_F_Nenurodytakuro12Rodiklispastaba1</vt:lpstr>
      <vt:lpstr>'Forma 1'!SIS072_F_Nenurodytakuro13Kainos1</vt:lpstr>
      <vt:lpstr>SIS072_F_Nenurodytakuro13Kainos1</vt:lpstr>
      <vt:lpstr>'Forma 1'!SIS072_F_Nenurodytakuro13Rodiklispastaba1</vt:lpstr>
      <vt:lpstr>SIS072_F_Nenurodytakuro13Rodiklispastaba1</vt:lpstr>
      <vt:lpstr>'Forma 1'!SIS072_F_Nenurodytakuro14Kainos1</vt:lpstr>
      <vt:lpstr>SIS072_F_Nenurodytakuro14Kainos1</vt:lpstr>
      <vt:lpstr>'Forma 1'!SIS072_F_Nenurodytakuro14Rodiklispastaba1</vt:lpstr>
      <vt:lpstr>SIS072_F_Nenurodytakuro14Rodiklispastaba1</vt:lpstr>
      <vt:lpstr>'Forma 1'!SIS072_F_Nenurodytakuro15Kainos1</vt:lpstr>
      <vt:lpstr>SIS072_F_Nenurodytakuro15Kainos1</vt:lpstr>
      <vt:lpstr>'Forma 1'!SIS072_F_Nenurodytakuro15Rodiklispastaba1</vt:lpstr>
      <vt:lpstr>SIS072_F_Nenurodytakuro15Rodiklispastaba1</vt:lpstr>
      <vt:lpstr>'Forma 1'!SIS072_F_Nenurodytakuro16Kainos1</vt:lpstr>
      <vt:lpstr>SIS072_F_Nenurodytakuro16Kainos1</vt:lpstr>
      <vt:lpstr>'Forma 1'!SIS072_F_Nenurodytakuro16Rodiklispastaba1</vt:lpstr>
      <vt:lpstr>SIS072_F_Nenurodytakuro16Rodiklispastaba1</vt:lpstr>
      <vt:lpstr>'Forma 1'!SIS072_F_Nenurodytakuro17Kainos1</vt:lpstr>
      <vt:lpstr>SIS072_F_Nenurodytakuro17Kainos1</vt:lpstr>
      <vt:lpstr>'Forma 1'!SIS072_F_Nenurodytakuro17Rodiklispastaba1</vt:lpstr>
      <vt:lpstr>SIS072_F_Nenurodytakuro17Rodiklispastaba1</vt:lpstr>
      <vt:lpstr>'Forma 1'!SIS072_F_Nenurodytakuro18Kainos1</vt:lpstr>
      <vt:lpstr>SIS072_F_Nenurodytakuro18Kainos1</vt:lpstr>
      <vt:lpstr>'Forma 1'!SIS072_F_Nenurodytakuro18Rodiklispastaba1</vt:lpstr>
      <vt:lpstr>SIS072_F_Nenurodytakuro18Rodiklispastaba1</vt:lpstr>
      <vt:lpstr>'Forma 1'!SIS072_F_Nenurodytakuro1Kainos1</vt:lpstr>
      <vt:lpstr>SIS072_F_Nenurodytakuro1Kainos1</vt:lpstr>
      <vt:lpstr>'Forma 1'!SIS072_F_Nenurodytakuro1Rodiklispastaba1</vt:lpstr>
      <vt:lpstr>SIS072_F_Nenurodytakuro1Rodiklispastaba1</vt:lpstr>
      <vt:lpstr>'Forma 1'!SIS072_F_Nenurodytakuro2Kainos1</vt:lpstr>
      <vt:lpstr>SIS072_F_Nenurodytakuro2Kainos1</vt:lpstr>
      <vt:lpstr>'Forma 1'!SIS072_F_Nenurodytakuro2Rodiklispastaba1</vt:lpstr>
      <vt:lpstr>SIS072_F_Nenurodytakuro2Rodiklispastaba1</vt:lpstr>
      <vt:lpstr>'Forma 1'!SIS072_F_Nenurodytakuro3Kainos1</vt:lpstr>
      <vt:lpstr>SIS072_F_Nenurodytakuro3Kainos1</vt:lpstr>
      <vt:lpstr>'Forma 1'!SIS072_F_Nenurodytakuro3Rodiklispastaba1</vt:lpstr>
      <vt:lpstr>SIS072_F_Nenurodytakuro3Rodiklispastaba1</vt:lpstr>
      <vt:lpstr>'Forma 1'!SIS072_F_Nenurodytakuro4Kainos1</vt:lpstr>
      <vt:lpstr>SIS072_F_Nenurodytakuro4Kainos1</vt:lpstr>
      <vt:lpstr>'Forma 1'!SIS072_F_Nenurodytakuro4Rodiklispastaba1</vt:lpstr>
      <vt:lpstr>SIS072_F_Nenurodytakuro4Rodiklispastaba1</vt:lpstr>
      <vt:lpstr>'Forma 1'!SIS072_F_Nenurodytakuro5Kainos1</vt:lpstr>
      <vt:lpstr>SIS072_F_Nenurodytakuro5Kainos1</vt:lpstr>
      <vt:lpstr>'Forma 1'!SIS072_F_Nenurodytakuro5Rodiklispastaba1</vt:lpstr>
      <vt:lpstr>SIS072_F_Nenurodytakuro5Rodiklispastaba1</vt:lpstr>
      <vt:lpstr>'Forma 1'!SIS072_F_Nenurodytakuro6Kainos1</vt:lpstr>
      <vt:lpstr>SIS072_F_Nenurodytakuro6Kainos1</vt:lpstr>
      <vt:lpstr>'Forma 1'!SIS072_F_Nenurodytakuro6Rodiklispastaba1</vt:lpstr>
      <vt:lpstr>SIS072_F_Nenurodytakuro6Rodiklispastaba1</vt:lpstr>
      <vt:lpstr>'Forma 1'!SIS072_F_Nenurodytakuro7Kainos1</vt:lpstr>
      <vt:lpstr>SIS072_F_Nenurodytakuro7Kainos1</vt:lpstr>
      <vt:lpstr>'Forma 1'!SIS072_F_Nenurodytakuro7Rodiklispastaba1</vt:lpstr>
      <vt:lpstr>SIS072_F_Nenurodytakuro7Rodiklispastaba1</vt:lpstr>
      <vt:lpstr>'Forma 1'!SIS072_F_Nenurodytakuro8Kainos1</vt:lpstr>
      <vt:lpstr>SIS072_F_Nenurodytakuro8Kainos1</vt:lpstr>
      <vt:lpstr>'Forma 1'!SIS072_F_Nenurodytakuro8Rodiklispastaba1</vt:lpstr>
      <vt:lpstr>SIS072_F_Nenurodytakuro8Rodiklispastaba1</vt:lpstr>
      <vt:lpstr>'Forma 1'!SIS072_F_Nenurodytakuro9Kainos1</vt:lpstr>
      <vt:lpstr>SIS072_F_Nenurodytakuro9Kainos1</vt:lpstr>
      <vt:lpstr>'Forma 1'!SIS072_F_Nenurodytakuro9Rodiklispastaba1</vt:lpstr>
      <vt:lpstr>SIS072_F_Nenurodytakuro9Rodiklispastaba1</vt:lpstr>
      <vt:lpstr>'Forma 1'!SIS072_F_Nepadengtusana1Kainos1</vt:lpstr>
      <vt:lpstr>SIS072_F_Nepadengtusana1Kainos1</vt:lpstr>
      <vt:lpstr>'Forma 1'!SIS072_F_Papildomadedam10Kainos1</vt:lpstr>
      <vt:lpstr>SIS072_F_Papildomadedam10Kainos1</vt:lpstr>
      <vt:lpstr>'Forma 1'!SIS072_F_Papildomadedam10Rodiklispastaba1</vt:lpstr>
      <vt:lpstr>SIS072_F_Papildomadedam10Rodiklispastaba1</vt:lpstr>
      <vt:lpstr>'Forma 1'!SIS072_F_Papildomadedam1Kainos1</vt:lpstr>
      <vt:lpstr>SIS072_F_Papildomadedam1Kainos1</vt:lpstr>
      <vt:lpstr>'Forma 1'!SIS072_F_Papildomadedam1Rodiklispastaba1</vt:lpstr>
      <vt:lpstr>SIS072_F_Papildomadedam1Rodiklispastaba1</vt:lpstr>
      <vt:lpstr>'Forma 1'!SIS072_F_Papildomadedam2Kainos1</vt:lpstr>
      <vt:lpstr>SIS072_F_Papildomadedam2Kainos1</vt:lpstr>
      <vt:lpstr>'Forma 1'!SIS072_F_Papildomadedam2Rodiklispastaba1</vt:lpstr>
      <vt:lpstr>SIS072_F_Papildomadedam2Rodiklispastaba1</vt:lpstr>
      <vt:lpstr>'Forma 1'!SIS072_F_Papildomadedam3Kainos1</vt:lpstr>
      <vt:lpstr>SIS072_F_Papildomadedam3Kainos1</vt:lpstr>
      <vt:lpstr>'Forma 1'!SIS072_F_Papildomadedam3Rodiklispastaba1</vt:lpstr>
      <vt:lpstr>SIS072_F_Papildomadedam3Rodiklispastaba1</vt:lpstr>
      <vt:lpstr>'Forma 1'!SIS072_F_Papildomadedam4Kainos1</vt:lpstr>
      <vt:lpstr>SIS072_F_Papildomadedam4Kainos1</vt:lpstr>
      <vt:lpstr>'Forma 1'!SIS072_F_Papildomadedam4Rodiklispastaba1</vt:lpstr>
      <vt:lpstr>SIS072_F_Papildomadedam4Rodiklispastaba1</vt:lpstr>
      <vt:lpstr>'Forma 1'!SIS072_F_Papildomadedam5Kainos1</vt:lpstr>
      <vt:lpstr>SIS072_F_Papildomadedam5Kainos1</vt:lpstr>
      <vt:lpstr>'Forma 1'!SIS072_F_Papildomadedam5Rodiklispastaba1</vt:lpstr>
      <vt:lpstr>SIS072_F_Papildomadedam5Rodiklispastaba1</vt:lpstr>
      <vt:lpstr>'Forma 1'!SIS072_F_Papildomadedam6Kainos1</vt:lpstr>
      <vt:lpstr>SIS072_F_Papildomadedam6Kainos1</vt:lpstr>
      <vt:lpstr>'Forma 1'!SIS072_F_Papildomadedam6Rodiklispastaba1</vt:lpstr>
      <vt:lpstr>SIS072_F_Papildomadedam6Rodiklispastaba1</vt:lpstr>
      <vt:lpstr>'Forma 1'!SIS072_F_Papildomadedam7Kainos1</vt:lpstr>
      <vt:lpstr>SIS072_F_Papildomadedam7Kainos1</vt:lpstr>
      <vt:lpstr>'Forma 1'!SIS072_F_Papildomadedam7Rodiklispastaba1</vt:lpstr>
      <vt:lpstr>SIS072_F_Papildomadedam7Rodiklispastaba1</vt:lpstr>
      <vt:lpstr>'Forma 1'!SIS072_F_Papildomadedam8Kainos1</vt:lpstr>
      <vt:lpstr>SIS072_F_Papildomadedam8Kainos1</vt:lpstr>
      <vt:lpstr>'Forma 1'!SIS072_F_Papildomadedam8Rodiklispastaba1</vt:lpstr>
      <vt:lpstr>SIS072_F_Papildomadedam8Rodiklispastaba1</vt:lpstr>
      <vt:lpstr>'Forma 1'!SIS072_F_Papildomadedam9Kainos1</vt:lpstr>
      <vt:lpstr>SIS072_F_Papildomadedam9Kainos1</vt:lpstr>
      <vt:lpstr>'Forma 1'!SIS072_F_Papildomadedam9Rodiklispastaba1</vt:lpstr>
      <vt:lpstr>SIS072_F_Papildomadedam9Rodiklispastaba1</vt:lpstr>
      <vt:lpstr>'Forma 1'!SIS072_F_Pastoviojikain1Kainos1</vt:lpstr>
      <vt:lpstr>SIS072_F_Pastoviojikain1Kainos1</vt:lpstr>
      <vt:lpstr>'Forma 1'!SIS072_F_Pastoviojikain2Kainos1</vt:lpstr>
      <vt:lpstr>SIS072_F_Pastoviojikain2Kainos1</vt:lpstr>
      <vt:lpstr>'Forma 1'!SIS072_F_Praejusimenesi1Kainos1</vt:lpstr>
      <vt:lpstr>SIS072_F_Praejusimenesi1Kainos1</vt:lpstr>
      <vt:lpstr>'Forma 1'!SIS072_F_Praejusimenesi1Rodiklispastaba1</vt:lpstr>
      <vt:lpstr>SIS072_F_Praejusimenesi1Rodiklispastaba1</vt:lpstr>
      <vt:lpstr>'Forma 1'!SIS072_F_Praejusimenesi2Kainos1</vt:lpstr>
      <vt:lpstr>SIS072_F_Praejusimenesi2Kainos1</vt:lpstr>
      <vt:lpstr>'Forma 1'!SIS072_F_Praejusimenesi2Rodiklispastaba1</vt:lpstr>
      <vt:lpstr>SIS072_F_Praejusimenesi2Rodiklispastaba1</vt:lpstr>
      <vt:lpstr>'Forma 1'!SIS072_F_Praejusimenesi3Kainos1</vt:lpstr>
      <vt:lpstr>SIS072_F_Praejusimenesi3Kainos1</vt:lpstr>
      <vt:lpstr>'Forma 1'!SIS072_F_Praejusimenesi3Rodiklispastaba1</vt:lpstr>
      <vt:lpstr>SIS072_F_Praejusimenesi3Rodiklispastaba1</vt:lpstr>
      <vt:lpstr>'Forma 1'!SIS072_F_Savivaldybeiva10Kainos1</vt:lpstr>
      <vt:lpstr>SIS072_F_Savivaldybeiva10Kainos1</vt:lpstr>
      <vt:lpstr>'Forma 1'!SIS072_F_Savivaldybeiva10Rodiklispastaba1</vt:lpstr>
      <vt:lpstr>SIS072_F_Savivaldybeiva10Rodiklispastaba1</vt:lpstr>
      <vt:lpstr>'Forma 1'!SIS072_F_Savivaldybeiva11Kainos1</vt:lpstr>
      <vt:lpstr>SIS072_F_Savivaldybeiva11Kainos1</vt:lpstr>
      <vt:lpstr>'Forma 1'!SIS072_F_Savivaldybeiva11Rodiklispastaba1</vt:lpstr>
      <vt:lpstr>SIS072_F_Savivaldybeiva11Rodiklispastaba1</vt:lpstr>
      <vt:lpstr>'Forma 1'!SIS072_F_Savivaldybeiva12Kainos1</vt:lpstr>
      <vt:lpstr>SIS072_F_Savivaldybeiva12Kainos1</vt:lpstr>
      <vt:lpstr>'Forma 1'!SIS072_F_Savivaldybeiva12Rodiklispastaba1</vt:lpstr>
      <vt:lpstr>SIS072_F_Savivaldybeiva12Rodiklispastaba1</vt:lpstr>
      <vt:lpstr>'Forma 1'!SIS072_F_Savivaldybeiva13Kainos1</vt:lpstr>
      <vt:lpstr>SIS072_F_Savivaldybeiva13Kainos1</vt:lpstr>
      <vt:lpstr>'Forma 1'!SIS072_F_Savivaldybeiva13Rodiklispastaba1</vt:lpstr>
      <vt:lpstr>SIS072_F_Savivaldybeiva13Rodiklispastaba1</vt:lpstr>
      <vt:lpstr>'Forma 1'!SIS072_F_Savivaldybeiva14Kainos1</vt:lpstr>
      <vt:lpstr>SIS072_F_Savivaldybeiva14Kainos1</vt:lpstr>
      <vt:lpstr>'Forma 1'!SIS072_F_Savivaldybeiva14Rodiklispastaba1</vt:lpstr>
      <vt:lpstr>SIS072_F_Savivaldybeiva14Rodiklispastaba1</vt:lpstr>
      <vt:lpstr>'Forma 1'!SIS072_F_Savivaldybeiva1Kainos1</vt:lpstr>
      <vt:lpstr>SIS072_F_Savivaldybeiva1Kainos1</vt:lpstr>
      <vt:lpstr>'Forma 1'!SIS072_F_Savivaldybeiva1Rodiklispastaba1</vt:lpstr>
      <vt:lpstr>SIS072_F_Savivaldybeiva1Rodiklispastaba1</vt:lpstr>
      <vt:lpstr>'Forma 1'!SIS072_F_Savivaldybeiva2Kainos1</vt:lpstr>
      <vt:lpstr>SIS072_F_Savivaldybeiva2Kainos1</vt:lpstr>
      <vt:lpstr>'Forma 1'!SIS072_F_Savivaldybeiva2Rodiklispastaba1</vt:lpstr>
      <vt:lpstr>SIS072_F_Savivaldybeiva2Rodiklispastaba1</vt:lpstr>
      <vt:lpstr>'Forma 1'!SIS072_F_Savivaldybeiva3Kainos1</vt:lpstr>
      <vt:lpstr>SIS072_F_Savivaldybeiva3Kainos1</vt:lpstr>
      <vt:lpstr>'Forma 1'!SIS072_F_Savivaldybeiva3Rodiklispastaba1</vt:lpstr>
      <vt:lpstr>SIS072_F_Savivaldybeiva3Rodiklispastaba1</vt:lpstr>
      <vt:lpstr>'Forma 1'!SIS072_F_Savivaldybeiva4Kainos1</vt:lpstr>
      <vt:lpstr>SIS072_F_Savivaldybeiva4Kainos1</vt:lpstr>
      <vt:lpstr>'Forma 1'!SIS072_F_Savivaldybeiva4Rodiklispastaba1</vt:lpstr>
      <vt:lpstr>SIS072_F_Savivaldybeiva4Rodiklispastaba1</vt:lpstr>
      <vt:lpstr>'Forma 1'!SIS072_F_Savivaldybeiva5Kainos1</vt:lpstr>
      <vt:lpstr>SIS072_F_Savivaldybeiva5Kainos1</vt:lpstr>
      <vt:lpstr>'Forma 1'!SIS072_F_Savivaldybeiva5Rodiklispastaba1</vt:lpstr>
      <vt:lpstr>SIS072_F_Savivaldybeiva5Rodiklispastaba1</vt:lpstr>
      <vt:lpstr>'Forma 1'!SIS072_F_Savivaldybeiva6Kainos1</vt:lpstr>
      <vt:lpstr>SIS072_F_Savivaldybeiva6Kainos1</vt:lpstr>
      <vt:lpstr>'Forma 1'!SIS072_F_Savivaldybeiva6Rodiklispastaba1</vt:lpstr>
      <vt:lpstr>SIS072_F_Savivaldybeiva6Rodiklispastaba1</vt:lpstr>
      <vt:lpstr>'Forma 1'!SIS072_F_Savivaldybeiva7Kainos1</vt:lpstr>
      <vt:lpstr>SIS072_F_Savivaldybeiva7Kainos1</vt:lpstr>
      <vt:lpstr>'Forma 1'!SIS072_F_Savivaldybeiva7Rodiklispastaba1</vt:lpstr>
      <vt:lpstr>SIS072_F_Savivaldybeiva7Rodiklispastaba1</vt:lpstr>
      <vt:lpstr>'Forma 1'!SIS072_F_Savivaldybeiva8Kainos1</vt:lpstr>
      <vt:lpstr>SIS072_F_Savivaldybeiva8Kainos1</vt:lpstr>
      <vt:lpstr>'Forma 1'!SIS072_F_Savivaldybeiva8Rodiklispastaba1</vt:lpstr>
      <vt:lpstr>SIS072_F_Savivaldybeiva8Rodiklispastaba1</vt:lpstr>
      <vt:lpstr>'Forma 1'!SIS072_F_Savivaldybeiva9Kainos1</vt:lpstr>
      <vt:lpstr>SIS072_F_Savivaldybeiva9Kainos1</vt:lpstr>
      <vt:lpstr>'Forma 1'!SIS072_F_Savivaldybeiva9Rodiklispastaba1</vt:lpstr>
      <vt:lpstr>SIS072_F_Savivaldybeiva9Rodiklispastaba1</vt:lpstr>
      <vt:lpstr>'Forma 1'!SIS072_F_Silumosisigiji1Kainos1</vt:lpstr>
      <vt:lpstr>SIS072_F_Silumosisigiji1Kainos1</vt:lpstr>
      <vt:lpstr>'Forma 1'!SIS072_F_Silumosperdavi2Kainos1</vt:lpstr>
      <vt:lpstr>SIS072_F_Silumosperdavi2Kainos1</vt:lpstr>
      <vt:lpstr>'Forma 1'!SIS072_F_Silumosprodukt2Kainos1</vt:lpstr>
      <vt:lpstr>SIS072_F_Silumosprodukt2Kainos1</vt:lpstr>
      <vt:lpstr>'Forma 1'!SIS072_F_Sprendimasnuta1Kainos1</vt:lpstr>
      <vt:lpstr>SIS072_F_Sprendimasnuta1Kainos1</vt:lpstr>
      <vt:lpstr>'Forma 1'!SIS072_F_Sprendimasnuta1Matovnt1</vt:lpstr>
      <vt:lpstr>SIS072_F_Sprendimasnuta1Matovnt1</vt:lpstr>
      <vt:lpstr>'Forma 1'!SIS072_F_Sprendimasnuta1Rodiklispastaba1</vt:lpstr>
      <vt:lpstr>SIS072_F_Sprendimasnuta1Rodiklispastaba1</vt:lpstr>
      <vt:lpstr>'Forma 1'!SIS072_F_Subsidijosdydis1Kainos1</vt:lpstr>
      <vt:lpstr>SIS072_F_Subsidijosdydis1Kainos1</vt:lpstr>
      <vt:lpstr>'Forma 1'!SIS072_F_Subsidijosdydis1Rodiklispastaba1</vt:lpstr>
      <vt:lpstr>SIS072_F_Subsidijosdydis1Rodiklispastaba1</vt:lpstr>
      <vt:lpstr>'Forma 1'!SIS072_F_Vidutinesverti1Kainos1</vt:lpstr>
      <vt:lpstr>SIS072_F_Vidutinesverti1Kainos1</vt:lpstr>
      <vt:lpstr>'Forma 1'!SIS072_F_Vidutinesverti1Rodiklispastaba1</vt:lpstr>
      <vt:lpstr>SIS072_F_Vidutinesverti1Rodiklispastaba1</vt:lpstr>
      <vt:lpstr>'Forma 1'!SIS072_F_Vienanareskain1Kainos1</vt:lpstr>
      <vt:lpstr>SIS072_F_Vienanareskain1Kainos1</vt:lpstr>
      <vt:lpstr>'Forma 1'!SIS072_F_Vienanareskain2FormuleKainos1</vt:lpstr>
      <vt:lpstr>SIS072_F_Vienanareskain2FormuleKainos1</vt:lpstr>
      <vt:lpstr>'Forma 1'!SIS072_F_Vienanareskain2FormuleRodiklispastaba1</vt:lpstr>
      <vt:lpstr>SIS072_F_Vienanareskain2FormuleRodiklispastaba1</vt:lpstr>
      <vt:lpstr>'Forma 1'!SIS072_F_Vienanareskain2Kainos1</vt:lpstr>
      <vt:lpstr>SIS072_F_Vienanareskain2Kainos1</vt:lpstr>
      <vt:lpstr>'Forma 1'!SIS072_F_Vienanaressilu1Kainos1</vt:lpstr>
      <vt:lpstr>SIS072_F_Vienanaressilu1Kainos1</vt:lpstr>
      <vt:lpstr>'Forma 1'!SIS072_F_Vienanaressilu2FormuleKainos1</vt:lpstr>
      <vt:lpstr>SIS072_F_Vienanaressilu2FormuleKainos1</vt:lpstr>
      <vt:lpstr>'Forma 1'!SIS072_F_Vienanaressilu2FormuleRodiklispastaba1</vt:lpstr>
      <vt:lpstr>SIS072_F_Vienanaressilu2FormuleRodiklispastaba1</vt:lpstr>
      <vt:lpstr>'Forma 1'!SIS072_F_Vienanaressilu2Kainos1</vt:lpstr>
      <vt:lpstr>SIS072_F_Vienanaressilu2Kainos1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Simona Šeputienė</cp:lastModifiedBy>
  <cp:lastPrinted>2026-07-22T09:53:15Z</cp:lastPrinted>
  <dcterms:created xsi:type="dcterms:W3CDTF">2025-12-18T22:51:54Z</dcterms:created>
  <dcterms:modified xsi:type="dcterms:W3CDTF">2026-09-25T08:16:51Z</dcterms:modified>
</cp:coreProperties>
</file>