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3\gruodis\"/>
    </mc:Choice>
  </mc:AlternateContent>
  <xr:revisionPtr revIDLastSave="0" documentId="13_ncr:1_{537CEDB4-9BA6-431F-9283-58D53A74FE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l="1"/>
  <c r="E109" i="2"/>
  <c r="E120" i="2" s="1"/>
  <c r="E125" i="2" l="1"/>
  <c r="E118" i="2"/>
  <c r="E141" i="2" s="1"/>
  <c r="E143" i="2" s="1"/>
  <c r="E146" i="2" l="1"/>
  <c r="E14" i="4"/>
  <c r="E12" i="4" s="1"/>
  <c r="E21" i="4" s="1"/>
  <c r="E14" i="3"/>
  <c r="E12" i="3" s="1"/>
  <c r="E21" i="3" s="1"/>
  <c r="E144" i="2"/>
  <c r="E24" i="3" l="1"/>
  <c r="E22" i="3"/>
  <c r="E24" i="4"/>
  <c r="E22" i="4"/>
</calcChain>
</file>

<file path=xl/sharedStrings.xml><?xml version="1.0" encoding="utf-8"?>
<sst xmlns="http://schemas.openxmlformats.org/spreadsheetml/2006/main" count="733" uniqueCount="322">
  <si>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</si>
  <si>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</si>
  <si>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</si>
  <si>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</si>
  <si>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</si>
  <si>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</si>
  <si>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</si>
  <si>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</si>
  <si>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</si>
  <si>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</si>
  <si>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</si>
  <si>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</si>
  <si>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</si>
  <si>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</si>
  <si>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</si>
  <si>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</si>
  <si>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</si>
  <si>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</si>
  <si>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</si>
  <si>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</si>
  <si>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</si>
  <si>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</si>
  <si>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</si>
  <si>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</si>
  <si>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</si>
  <si>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</si>
  <si>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</si>
  <si>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</si>
  <si>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</si>
  <si>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</si>
  <si>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</si>
  <si>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</si>
  <si>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</si>
  <si>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</si>
  <si>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</si>
  <si>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</si>
  <si>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</si>
  <si>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</si>
  <si>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</si>
  <si>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</si>
  <si>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</si>
  <si>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</si>
  <si>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</si>
  <si>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</si>
  <si>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</si>
  <si>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</si>
  <si>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</si>
  <si>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</si>
  <si>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</si>
  <si>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</si>
  <si>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</si>
  <si>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</si>
  <si>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</si>
  <si>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</si>
  <si>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</si>
  <si>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</si>
  <si>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</si>
  <si>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</si>
  <si>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</si>
  <si>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</si>
  <si>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</si>
  <si>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</si>
  <si>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</si>
  <si>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</si>
  <si>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</si>
  <si>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</si>
  <si>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</si>
  <si>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</si>
  <si>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</si>
  <si>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</si>
  <si>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</si>
  <si>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</si>
  <si>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</si>
  <si>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</si>
  <si>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</si>
  <si>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</si>
  <si>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</si>
  <si>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</si>
  <si>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</si>
  <si>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</si>
  <si>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</si>
  <si>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</si>
  <si>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</si>
  <si>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</si>
  <si>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</si>
  <si>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</si>
  <si>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</si>
  <si>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</si>
  <si>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</si>
  <si>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</si>
  <si>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</si>
  <si>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</si>
  <si>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</si>
  <si>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</si>
  <si>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</si>
  <si>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</si>
  <si>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</si>
  <si>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</si>
  <si>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</si>
  <si>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</si>
  <si>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</si>
  <si>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</si>
  <si>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</si>
  <si>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</si>
  <si>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</si>
  <si>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</si>
  <si>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</si>
  <si>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</si>
  <si>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</si>
  <si>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</si>
  <si>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</si>
  <si>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</si>
  <si>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</si>
  <si>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</si>
  <si>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</si>
  <si>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</si>
  <si>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</si>
  <si>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</si>
  <si>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</si>
  <si>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</si>
  <si>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</si>
  <si>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</si>
  <si>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</si>
  <si>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</si>
  <si>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</si>
  <si>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</si>
  <si>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</si>
  <si>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</si>
  <si>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</si>
  <si>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</si>
  <si>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</si>
  <si>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</si>
  <si>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</si>
  <si>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</si>
  <si>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</si>
  <si>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</si>
  <si>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</si>
  <si>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</si>
  <si>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</si>
  <si>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</si>
  <si>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</si>
  <si>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</si>
  <si>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</si>
  <si>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</si>
  <si>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</si>
  <si>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</si>
  <si>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</si>
  <si>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</si>
  <si>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</si>
  <si>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</si>
  <si>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</si>
  <si>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</si>
  <si>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</si>
  <si>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</si>
  <si>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</si>
  <si>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</si>
  <si>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</si>
  <si>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</si>
  <si>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</si>
  <si>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</si>
  <si>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</si>
  <si>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</si>
  <si>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</si>
  <si>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</si>
  <si>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</si>
  <si>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</si>
  <si>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</si>
  <si>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</si>
  <si>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</si>
  <si>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</si>
  <si>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</si>
  <si>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</si>
  <si>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</si>
  <si>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</si>
  <si>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</si>
  <si>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</si>
  <si>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</si>
  <si>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</si>
  <si>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</si>
  <si>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</si>
  <si>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</si>
  <si>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</si>
  <si>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</si>
  <si>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</si>
  <si>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</si>
  <si>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</si>
  <si>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</si>
  <si>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</si>
  <si>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</si>
  <si>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</si>
  <si>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</si>
  <si>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</si>
  <si>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</si>
  <si>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</si>
  <si>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</si>
  <si>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</si>
  <si>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</si>
  <si>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</si>
  <si>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</si>
  <si>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</si>
  <si>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</si>
  <si>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</si>
  <si>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</si>
  <si>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</si>
  <si>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</si>
  <si>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</si>
  <si>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</si>
  <si>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</si>
  <si>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</si>
  <si>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</si>
  <si>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</si>
  <si>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</si>
  <si>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</si>
  <si>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</si>
  <si>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</si>
  <si>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</si>
  <si>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</si>
  <si>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</si>
  <si>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</si>
  <si>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</si>
  <si>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</si>
  <si>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</si>
  <si>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</si>
  <si>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</si>
  <si>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</si>
  <si>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</si>
  <si>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</si>
  <si>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</si>
  <si>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</si>
  <si>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</si>
  <si>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</si>
  <si>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</si>
  <si>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</si>
  <si>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</si>
  <si>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</si>
  <si>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</si>
  <si>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</si>
  <si>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</si>
  <si>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</si>
  <si>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</si>
  <si>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</si>
  <si>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</si>
  <si>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</si>
  <si>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</si>
  <si>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</si>
  <si>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</si>
  <si>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</si>
  <si>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</si>
  <si>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</si>
  <si>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</si>
  <si>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</si>
  <si>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</si>
  <si>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</si>
  <si>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</si>
  <si>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</si>
  <si>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</si>
  <si>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</si>
  <si>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</si>
  <si>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</si>
  <si>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</si>
  <si>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</si>
  <si>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</si>
  <si>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</si>
  <si>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</si>
  <si>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</si>
  <si>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</si>
  <si>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</si>
  <si>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</si>
  <si>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</si>
  <si>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</si>
  <si>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</si>
  <si>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</si>
  <si>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</si>
  <si>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</si>
  <si>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</si>
  <si>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</si>
  <si>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</si>
  <si>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</si>
  <si>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</si>
  <si>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</si>
  <si>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</si>
  <si>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</si>
  <si>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</si>
  <si>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</si>
  <si>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</si>
  <si>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</si>
  <si>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</si>
  <si>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</si>
  <si>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</si>
  <si>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</si>
  <si>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</si>
  <si>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</si>
  <si>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</si>
  <si>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</si>
  <si>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</si>
  <si>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</si>
  <si>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</si>
  <si>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</si>
  <si>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</si>
  <si>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</si>
  <si>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</si>
  <si>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</si>
  <si>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</si>
  <si>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</si>
  <si>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</si>
  <si>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</si>
  <si>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</si>
  <si>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</si>
  <si>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</si>
  <si>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</si>
  <si>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</si>
  <si>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t>Mažeikių rajono savivaldybė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</si>
  <si>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</si>
  <si>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</si>
  <si>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</si>
  <si>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2023-06-22 nutar. Nr. O3E-819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</si>
  <si>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</si>
  <si>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</si>
  <si>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0,26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</si>
  <si>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VERT nutarimas 2023-08-23 Nr. O3E-1205</t>
  </si>
  <si>
    <t>Taikoma nuo 2023-10-01 iki 2024-09-30</t>
  </si>
  <si>
    <t>Papildoma dedamoji dėl 310,96 tūkst. nepadengtų sąnaudų, nustatyta 2023 m. rugpjūčio 23 d. VERT nutarimu Nr. O3E-1205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</si>
</sst>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142" zoomScale="85" zoomScaleNormal="85" workbookViewId="0">
      <selection activeCell="J156" sqref="J156"/>
    </sheetView>
  </sheetViews>
  <sheetFormatPr defaultRowHeight="14.4" x14ac:dyDescent="0.3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 x14ac:dyDescent="0.3">
      <c r="A1" s="2" t="s">
        <v>0</v>
      </c>
      <c r="B1" s="3"/>
      <c r="C1" s="3"/>
      <c r="D1" s="3"/>
      <c r="E1" s="3"/>
    </row>
    <row r="2" spans="1:9" x14ac:dyDescent="0.3">
      <c r="A2" s="2" t="s">
        <v>1</v>
      </c>
      <c r="B2" s="3"/>
      <c r="C2" s="3"/>
      <c r="D2" s="3"/>
      <c r="E2" s="3"/>
    </row>
    <row r="3" spans="1:9" x14ac:dyDescent="0.3">
      <c r="A3" s="3"/>
      <c r="B3" s="3"/>
      <c r="C3" s="3"/>
      <c r="D3" s="3"/>
      <c r="E3" s="3"/>
    </row>
    <row r="4" spans="1:9" x14ac:dyDescent="0.3">
      <c r="A4" s="3"/>
      <c r="B4" s="3"/>
      <c r="C4" s="3"/>
      <c r="D4" s="3"/>
      <c r="E4" s="3"/>
    </row>
    <row r="5" spans="1:9" x14ac:dyDescent="0.3">
      <c r="A5" s="4" t="s">
        <v>2</v>
      </c>
      <c r="B5" s="3"/>
      <c r="C5" s="3"/>
      <c r="D5" s="3"/>
      <c r="E5" s="3"/>
    </row>
    <row r="6" spans="1:9" x14ac:dyDescent="0.3">
      <c r="A6" s="3"/>
      <c r="B6" s="3"/>
      <c r="C6" s="3"/>
      <c r="D6" s="3"/>
      <c r="E6" s="3"/>
    </row>
    <row r="7" spans="1:9" x14ac:dyDescent="0.3">
      <c r="A7" s="5"/>
      <c r="B7" s="6"/>
      <c r="C7" s="5"/>
      <c r="D7" s="5"/>
      <c r="E7" s="5"/>
      <c r="F7" s="5"/>
    </row>
    <row r="8" spans="1:9" ht="15.6" x14ac:dyDescent="0.3">
      <c r="A8" s="7"/>
      <c r="B8" s="8"/>
      <c r="C8" s="7"/>
      <c r="D8" s="7"/>
      <c r="E8" s="9" t="s">
        <v>3</v>
      </c>
      <c r="F8" s="5"/>
    </row>
    <row r="9" spans="1:9" x14ac:dyDescent="0.3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3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 x14ac:dyDescent="0.3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4.7</v>
      </c>
      <c r="F12" s="5"/>
      <c r="G12" s="13" t="s">
        <v>24</v>
      </c>
      <c r="H12" s="13" t="s">
        <v>25</v>
      </c>
      <c r="I12" s="13" t="s">
        <v>26</v>
      </c>
    </row>
    <row r="13" spans="1:9" ht="16.2" x14ac:dyDescent="0.3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1.48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3">
      <c r="A14" s="90" t="s">
        <v>33</v>
      </c>
      <c r="B14" s="22" t="s">
        <v>34</v>
      </c>
      <c r="C14" s="12" t="s">
        <v>22</v>
      </c>
      <c r="D14" s="12" t="s">
        <v>35</v>
      </c>
      <c r="E14" s="92">
        <f>0.42+(178741*SIS011_F_Vidutinesverti1Kainos1)/(155048939/100)</f>
        <v>3.2190075314220632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3">
      <c r="A15" s="91"/>
      <c r="B15" s="23"/>
      <c r="C15" s="12" t="s">
        <v>39</v>
      </c>
      <c r="D15" s="24" t="s">
        <v>316</v>
      </c>
      <c r="E15" s="93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3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24.28</v>
      </c>
      <c r="F16" s="5"/>
      <c r="G16" s="13" t="s">
        <v>46</v>
      </c>
      <c r="H16" s="13" t="s">
        <v>47</v>
      </c>
      <c r="I16" s="13" t="s">
        <v>48</v>
      </c>
    </row>
    <row r="17" spans="1:9" x14ac:dyDescent="0.3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 x14ac:dyDescent="0.3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 x14ac:dyDescent="0.3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 x14ac:dyDescent="0.3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 x14ac:dyDescent="0.3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 x14ac:dyDescent="0.3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23.73</v>
      </c>
      <c r="F22" s="5"/>
      <c r="G22" s="13" t="s">
        <v>78</v>
      </c>
      <c r="H22" s="13" t="s">
        <v>79</v>
      </c>
      <c r="I22" s="39"/>
    </row>
    <row r="23" spans="1:9" x14ac:dyDescent="0.3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28828</v>
      </c>
      <c r="F23" s="5"/>
    </row>
    <row r="24" spans="1:9" x14ac:dyDescent="0.3">
      <c r="A24" s="12" t="s">
        <v>82</v>
      </c>
      <c r="B24" s="36" t="s">
        <v>51</v>
      </c>
      <c r="C24" s="40"/>
      <c r="D24" s="31"/>
      <c r="E24" s="32"/>
      <c r="F24" s="5"/>
    </row>
    <row r="25" spans="1:9" x14ac:dyDescent="0.3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>
        <v>78.569999999999993</v>
      </c>
      <c r="F25" s="5"/>
    </row>
    <row r="26" spans="1:9" x14ac:dyDescent="0.3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>
        <v>291</v>
      </c>
      <c r="F26" s="5"/>
    </row>
    <row r="27" spans="1:9" x14ac:dyDescent="0.3">
      <c r="A27" s="12" t="s">
        <v>85</v>
      </c>
      <c r="B27" s="36" t="s">
        <v>73</v>
      </c>
      <c r="C27" s="40"/>
      <c r="D27" s="31"/>
      <c r="E27" s="32"/>
      <c r="F27" s="5"/>
    </row>
    <row r="28" spans="1:9" x14ac:dyDescent="0.3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3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 x14ac:dyDescent="0.3">
      <c r="A30" s="12" t="s">
        <v>88</v>
      </c>
      <c r="B30" s="36" t="s">
        <v>73</v>
      </c>
      <c r="C30" s="40"/>
      <c r="D30" s="31"/>
      <c r="E30" s="32"/>
      <c r="F30" s="5"/>
    </row>
    <row r="31" spans="1:9" x14ac:dyDescent="0.3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3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 x14ac:dyDescent="0.3">
      <c r="A33" s="12" t="s">
        <v>91</v>
      </c>
      <c r="B33" s="36" t="s">
        <v>73</v>
      </c>
      <c r="C33" s="40"/>
      <c r="D33" s="31"/>
      <c r="E33" s="32"/>
      <c r="F33" s="5"/>
    </row>
    <row r="34" spans="1:6" x14ac:dyDescent="0.3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3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 x14ac:dyDescent="0.3">
      <c r="A36" s="12" t="s">
        <v>94</v>
      </c>
      <c r="B36" s="36" t="s">
        <v>73</v>
      </c>
      <c r="C36" s="40"/>
      <c r="D36" s="31"/>
      <c r="E36" s="32"/>
      <c r="F36" s="5"/>
    </row>
    <row r="37" spans="1:6" x14ac:dyDescent="0.3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3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 x14ac:dyDescent="0.3">
      <c r="A39" s="12" t="s">
        <v>97</v>
      </c>
      <c r="B39" s="36" t="s">
        <v>73</v>
      </c>
      <c r="C39" s="40"/>
      <c r="D39" s="31"/>
      <c r="E39" s="32"/>
      <c r="F39" s="5"/>
    </row>
    <row r="40" spans="1:6" x14ac:dyDescent="0.3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3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 x14ac:dyDescent="0.3">
      <c r="A42" s="12" t="s">
        <v>100</v>
      </c>
      <c r="B42" s="36" t="s">
        <v>73</v>
      </c>
      <c r="C42" s="40"/>
      <c r="D42" s="31"/>
      <c r="E42" s="32"/>
      <c r="F42" s="5"/>
    </row>
    <row r="43" spans="1:6" x14ac:dyDescent="0.3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3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 x14ac:dyDescent="0.3">
      <c r="A45" s="12" t="s">
        <v>103</v>
      </c>
      <c r="B45" s="41" t="s">
        <v>104</v>
      </c>
      <c r="C45" s="40"/>
      <c r="D45" s="31"/>
      <c r="E45" s="32"/>
      <c r="F45" s="5"/>
    </row>
    <row r="46" spans="1:6" x14ac:dyDescent="0.3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3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 x14ac:dyDescent="0.3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3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3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3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 x14ac:dyDescent="0.3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3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3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 x14ac:dyDescent="0.3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3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3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 x14ac:dyDescent="0.3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3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3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 x14ac:dyDescent="0.3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3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3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 x14ac:dyDescent="0.3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3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3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 x14ac:dyDescent="0.3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3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3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 x14ac:dyDescent="0.3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3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3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 x14ac:dyDescent="0.3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3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3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 x14ac:dyDescent="0.3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3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3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 x14ac:dyDescent="0.3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3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3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 x14ac:dyDescent="0.3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3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3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 x14ac:dyDescent="0.3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3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3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 x14ac:dyDescent="0.3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3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3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 x14ac:dyDescent="0.3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3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3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 x14ac:dyDescent="0.3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3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3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 x14ac:dyDescent="0.3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3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3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 x14ac:dyDescent="0.3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3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3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 x14ac:dyDescent="0.3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3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3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 x14ac:dyDescent="0.3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 x14ac:dyDescent="0.3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3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 x14ac:dyDescent="0.3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4.7</v>
      </c>
      <c r="F109" s="5"/>
    </row>
    <row r="110" spans="1:6" ht="16.2" x14ac:dyDescent="0.3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1.48</v>
      </c>
      <c r="F110" s="5"/>
    </row>
    <row r="111" spans="1:6" ht="15" customHeight="1" x14ac:dyDescent="0.3">
      <c r="A111" s="90" t="s">
        <v>182</v>
      </c>
      <c r="B111" s="22" t="s">
        <v>183</v>
      </c>
      <c r="C111" s="12" t="s">
        <v>22</v>
      </c>
      <c r="D111" s="12" t="s">
        <v>184</v>
      </c>
      <c r="E111" s="92">
        <f>SIS011_F_Silumosprodukt4Kainos1</f>
        <v>3.2190075314220632</v>
      </c>
      <c r="F111" s="5"/>
    </row>
    <row r="112" spans="1:6" ht="31.5" customHeight="1" x14ac:dyDescent="0.3">
      <c r="A112" s="94"/>
      <c r="B112" s="23"/>
      <c r="C112" s="12" t="s">
        <v>39</v>
      </c>
      <c r="D112" s="24" t="s">
        <v>317</v>
      </c>
      <c r="E112" s="95"/>
      <c r="F112" s="5"/>
    </row>
    <row r="113" spans="1:6" x14ac:dyDescent="0.3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 x14ac:dyDescent="0.3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10.81</v>
      </c>
      <c r="F114" s="5"/>
    </row>
    <row r="115" spans="1:6" ht="18" x14ac:dyDescent="0.3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12.77</v>
      </c>
      <c r="F115" s="5"/>
    </row>
    <row r="116" spans="1:6" ht="16.2" x14ac:dyDescent="0.3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3.2190075314220632</v>
      </c>
      <c r="F116" s="5"/>
    </row>
    <row r="117" spans="1:6" x14ac:dyDescent="0.3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 x14ac:dyDescent="0.3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2.2000000000000002</v>
      </c>
      <c r="F118" s="5"/>
    </row>
    <row r="119" spans="1:6" ht="16.2" x14ac:dyDescent="0.3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1</v>
      </c>
      <c r="F119" s="5"/>
    </row>
    <row r="120" spans="1:6" ht="16.5" customHeight="1" x14ac:dyDescent="0.3">
      <c r="A120" s="90" t="s">
        <v>205</v>
      </c>
      <c r="B120" s="22" t="s">
        <v>206</v>
      </c>
      <c r="C120" s="12" t="s">
        <v>22</v>
      </c>
      <c r="D120" s="12" t="s">
        <v>207</v>
      </c>
      <c r="E120" s="92">
        <f>0.26+(25817033*SIS011_F_Silumosprodukt5Kainos1)/129231906</f>
        <v>1.1989326433055938</v>
      </c>
      <c r="F120" s="5"/>
    </row>
    <row r="121" spans="1:6" ht="35.25" customHeight="1" x14ac:dyDescent="0.3">
      <c r="A121" s="94"/>
      <c r="B121" s="23"/>
      <c r="C121" s="12" t="s">
        <v>39</v>
      </c>
      <c r="D121" s="24" t="s">
        <v>318</v>
      </c>
      <c r="E121" s="95"/>
      <c r="F121" s="5"/>
    </row>
    <row r="122" spans="1:6" ht="17.25" customHeight="1" x14ac:dyDescent="0.3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 x14ac:dyDescent="0.3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7.34</v>
      </c>
      <c r="F123" s="5"/>
    </row>
    <row r="124" spans="1:6" ht="18" x14ac:dyDescent="0.3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7.23</v>
      </c>
      <c r="F124" s="5"/>
    </row>
    <row r="125" spans="1:6" ht="16.2" x14ac:dyDescent="0.3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1.1989326433055938</v>
      </c>
      <c r="F125" s="5"/>
    </row>
    <row r="126" spans="1:6" x14ac:dyDescent="0.3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 x14ac:dyDescent="0.3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0.15</v>
      </c>
      <c r="F127" s="5"/>
    </row>
    <row r="128" spans="1:6" ht="18" x14ac:dyDescent="0.3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1.0900000000000001</v>
      </c>
      <c r="F128" s="5"/>
    </row>
    <row r="129" spans="1:6" ht="18" x14ac:dyDescent="0.3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1.07</v>
      </c>
      <c r="F129" s="5"/>
    </row>
    <row r="130" spans="1:6" x14ac:dyDescent="0.3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0.24</v>
      </c>
      <c r="F130" s="5"/>
    </row>
    <row r="131" spans="1:6" ht="48" customHeight="1" x14ac:dyDescent="0.3">
      <c r="A131" s="12" t="s">
        <v>229</v>
      </c>
      <c r="B131" s="44" t="s">
        <v>321</v>
      </c>
      <c r="C131" s="12" t="s">
        <v>22</v>
      </c>
      <c r="D131" s="51" t="s">
        <v>320</v>
      </c>
      <c r="E131" s="52">
        <v>0.24</v>
      </c>
      <c r="F131" s="5"/>
    </row>
    <row r="132" spans="1:6" ht="44.25" customHeight="1" x14ac:dyDescent="0.3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 x14ac:dyDescent="0.3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 x14ac:dyDescent="0.3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 x14ac:dyDescent="0.3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 x14ac:dyDescent="0.3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 x14ac:dyDescent="0.3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 x14ac:dyDescent="0.3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 x14ac:dyDescent="0.3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 x14ac:dyDescent="0.3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 x14ac:dyDescent="0.3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7.29</v>
      </c>
      <c r="F141" s="5"/>
    </row>
    <row r="142" spans="1:6" ht="68.25" customHeight="1" x14ac:dyDescent="0.3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 x14ac:dyDescent="0.3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7.29</v>
      </c>
      <c r="F143" s="5"/>
    </row>
    <row r="144" spans="1:6" x14ac:dyDescent="0.3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7.95</v>
      </c>
      <c r="F144" s="5"/>
    </row>
    <row r="145" spans="1:6" x14ac:dyDescent="0.3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7.38</v>
      </c>
      <c r="F145" s="5"/>
    </row>
    <row r="146" spans="1:6" x14ac:dyDescent="0.3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-1.2195121951219494</v>
      </c>
      <c r="F146" s="5"/>
    </row>
    <row r="147" spans="1:6" x14ac:dyDescent="0.3">
      <c r="A147" s="12" t="s">
        <v>255</v>
      </c>
      <c r="B147" s="19" t="s">
        <v>256</v>
      </c>
      <c r="C147" s="12" t="s">
        <v>117</v>
      </c>
      <c r="D147" s="96" t="s">
        <v>65</v>
      </c>
      <c r="E147" s="53">
        <v>12435352</v>
      </c>
      <c r="F147" s="5"/>
    </row>
    <row r="148" spans="1:6" x14ac:dyDescent="0.3">
      <c r="A148" s="12" t="s">
        <v>257</v>
      </c>
      <c r="B148" s="19" t="s">
        <v>258</v>
      </c>
      <c r="C148" s="12" t="s">
        <v>117</v>
      </c>
      <c r="D148" s="97"/>
      <c r="E148" s="54">
        <f>SUM(E149:E155)</f>
        <v>12229065</v>
      </c>
      <c r="F148" s="5"/>
    </row>
    <row r="149" spans="1:6" x14ac:dyDescent="0.3">
      <c r="A149" s="12" t="s">
        <v>259</v>
      </c>
      <c r="B149" s="44" t="s">
        <v>311</v>
      </c>
      <c r="C149" s="12" t="s">
        <v>117</v>
      </c>
      <c r="D149" s="97"/>
      <c r="E149" s="53">
        <v>12229065</v>
      </c>
      <c r="F149" s="5"/>
    </row>
    <row r="150" spans="1:6" x14ac:dyDescent="0.3">
      <c r="A150" s="12" t="s">
        <v>261</v>
      </c>
      <c r="B150" s="44" t="s">
        <v>260</v>
      </c>
      <c r="C150" s="12" t="s">
        <v>117</v>
      </c>
      <c r="D150" s="97"/>
      <c r="E150" s="53"/>
      <c r="F150" s="5"/>
    </row>
    <row r="151" spans="1:6" x14ac:dyDescent="0.3">
      <c r="A151" s="12" t="s">
        <v>262</v>
      </c>
      <c r="B151" s="44" t="s">
        <v>260</v>
      </c>
      <c r="C151" s="12" t="s">
        <v>117</v>
      </c>
      <c r="D151" s="97"/>
      <c r="E151" s="53"/>
      <c r="F151" s="5"/>
    </row>
    <row r="152" spans="1:6" x14ac:dyDescent="0.3">
      <c r="A152" s="12" t="s">
        <v>263</v>
      </c>
      <c r="B152" s="44" t="s">
        <v>260</v>
      </c>
      <c r="C152" s="12" t="s">
        <v>117</v>
      </c>
      <c r="D152" s="97"/>
      <c r="E152" s="53"/>
      <c r="F152" s="5"/>
    </row>
    <row r="153" spans="1:6" x14ac:dyDescent="0.3">
      <c r="A153" s="12" t="s">
        <v>264</v>
      </c>
      <c r="B153" s="44" t="s">
        <v>260</v>
      </c>
      <c r="C153" s="12" t="s">
        <v>117</v>
      </c>
      <c r="D153" s="97"/>
      <c r="E153" s="53"/>
      <c r="F153" s="5"/>
    </row>
    <row r="154" spans="1:6" x14ac:dyDescent="0.3">
      <c r="A154" s="12" t="s">
        <v>265</v>
      </c>
      <c r="B154" s="44" t="s">
        <v>260</v>
      </c>
      <c r="C154" s="12" t="s">
        <v>117</v>
      </c>
      <c r="D154" s="97"/>
      <c r="E154" s="53"/>
      <c r="F154" s="5"/>
    </row>
    <row r="155" spans="1:6" x14ac:dyDescent="0.3">
      <c r="A155" s="12" t="s">
        <v>266</v>
      </c>
      <c r="B155" s="44" t="s">
        <v>260</v>
      </c>
      <c r="C155" s="12" t="s">
        <v>117</v>
      </c>
      <c r="D155" s="97"/>
      <c r="E155" s="53"/>
      <c r="F155" s="5"/>
    </row>
    <row r="156" spans="1:6" x14ac:dyDescent="0.3">
      <c r="A156" s="12" t="s">
        <v>267</v>
      </c>
      <c r="B156" s="19" t="s">
        <v>268</v>
      </c>
      <c r="C156" s="12" t="s">
        <v>117</v>
      </c>
      <c r="D156" s="97"/>
      <c r="E156" s="54">
        <f>SUM(E157:E163)</f>
        <v>10032774</v>
      </c>
      <c r="F156" s="5"/>
    </row>
    <row r="157" spans="1:6" x14ac:dyDescent="0.3">
      <c r="A157" s="12" t="s">
        <v>269</v>
      </c>
      <c r="B157" s="44" t="s">
        <v>311</v>
      </c>
      <c r="C157" s="12" t="s">
        <v>117</v>
      </c>
      <c r="D157" s="97"/>
      <c r="E157" s="53">
        <v>10032774</v>
      </c>
      <c r="F157" s="5"/>
    </row>
    <row r="158" spans="1:6" x14ac:dyDescent="0.3">
      <c r="A158" s="12" t="s">
        <v>270</v>
      </c>
      <c r="B158" s="44" t="s">
        <v>260</v>
      </c>
      <c r="C158" s="12" t="s">
        <v>117</v>
      </c>
      <c r="D158" s="97"/>
      <c r="E158" s="53"/>
      <c r="F158" s="5"/>
    </row>
    <row r="159" spans="1:6" x14ac:dyDescent="0.3">
      <c r="A159" s="12" t="s">
        <v>271</v>
      </c>
      <c r="B159" s="44" t="s">
        <v>260</v>
      </c>
      <c r="C159" s="12" t="s">
        <v>117</v>
      </c>
      <c r="D159" s="97"/>
      <c r="E159" s="53"/>
      <c r="F159" s="5"/>
    </row>
    <row r="160" spans="1:6" x14ac:dyDescent="0.3">
      <c r="A160" s="12" t="s">
        <v>272</v>
      </c>
      <c r="B160" s="44" t="s">
        <v>260</v>
      </c>
      <c r="C160" s="12" t="s">
        <v>117</v>
      </c>
      <c r="D160" s="97"/>
      <c r="E160" s="53"/>
      <c r="F160" s="5"/>
    </row>
    <row r="161" spans="1:6" x14ac:dyDescent="0.3">
      <c r="A161" s="12" t="s">
        <v>273</v>
      </c>
      <c r="B161" s="44" t="s">
        <v>260</v>
      </c>
      <c r="C161" s="12" t="s">
        <v>117</v>
      </c>
      <c r="D161" s="97"/>
      <c r="E161" s="53"/>
      <c r="F161" s="5"/>
    </row>
    <row r="162" spans="1:6" x14ac:dyDescent="0.3">
      <c r="A162" s="12" t="s">
        <v>274</v>
      </c>
      <c r="B162" s="44" t="s">
        <v>260</v>
      </c>
      <c r="C162" s="12" t="s">
        <v>117</v>
      </c>
      <c r="D162" s="97"/>
      <c r="E162" s="53"/>
      <c r="F162" s="5"/>
    </row>
    <row r="163" spans="1:6" x14ac:dyDescent="0.3">
      <c r="A163" s="12" t="s">
        <v>275</v>
      </c>
      <c r="B163" s="44" t="s">
        <v>260</v>
      </c>
      <c r="C163" s="12" t="s">
        <v>117</v>
      </c>
      <c r="D163" s="98"/>
      <c r="E163" s="53"/>
      <c r="F163" s="5"/>
    </row>
    <row r="164" spans="1:6" ht="39" customHeight="1" x14ac:dyDescent="0.3">
      <c r="A164" s="55" t="s">
        <v>276</v>
      </c>
      <c r="B164" s="19" t="s">
        <v>277</v>
      </c>
      <c r="C164" s="86" t="s">
        <v>319</v>
      </c>
      <c r="D164" s="87"/>
      <c r="E164" s="88"/>
      <c r="F164" s="5"/>
    </row>
    <row r="165" spans="1:6" x14ac:dyDescent="0.3">
      <c r="A165" s="56"/>
      <c r="B165" s="57"/>
      <c r="C165" s="56"/>
      <c r="D165" s="58"/>
      <c r="E165" s="59"/>
      <c r="F165" s="5"/>
    </row>
    <row r="166" spans="1:6" s="1" customFormat="1" ht="39" customHeight="1" x14ac:dyDescent="0.3">
      <c r="A166" s="89" t="s">
        <v>278</v>
      </c>
      <c r="B166" s="89"/>
      <c r="C166" s="89"/>
      <c r="D166" s="89"/>
      <c r="E166" s="89"/>
      <c r="F166" s="60"/>
    </row>
    <row r="167" spans="1:6" s="1" customFormat="1" ht="28.5" customHeight="1" x14ac:dyDescent="0.3">
      <c r="A167" s="89"/>
      <c r="B167" s="89"/>
      <c r="C167" s="89"/>
      <c r="D167" s="89"/>
      <c r="E167" s="89"/>
      <c r="F167" s="60"/>
    </row>
    <row r="168" spans="1:6" s="1" customFormat="1" ht="18.899999999999999" customHeight="1" x14ac:dyDescent="0.3">
      <c r="A168" s="89"/>
      <c r="B168" s="89"/>
      <c r="C168" s="89"/>
      <c r="D168" s="89"/>
      <c r="E168" s="89"/>
      <c r="F168" s="60"/>
    </row>
    <row r="169" spans="1:6" s="1" customFormat="1" x14ac:dyDescent="0.3">
      <c r="A169" s="89"/>
      <c r="B169" s="89"/>
      <c r="C169" s="89"/>
      <c r="D169" s="89"/>
      <c r="E169" s="89"/>
      <c r="F169" s="60"/>
    </row>
    <row r="170" spans="1:6" s="1" customFormat="1" x14ac:dyDescent="0.3">
      <c r="A170" s="89"/>
      <c r="B170" s="89"/>
      <c r="C170" s="89"/>
      <c r="D170" s="89"/>
      <c r="E170" s="89"/>
      <c r="F170" s="60"/>
    </row>
    <row r="171" spans="1:6" x14ac:dyDescent="0.3">
      <c r="A171" s="89"/>
      <c r="B171" s="89"/>
      <c r="C171" s="89"/>
      <c r="D171" s="89"/>
      <c r="E171" s="89"/>
      <c r="F171" s="5"/>
    </row>
    <row r="172" spans="1:6" x14ac:dyDescent="0.3">
      <c r="A172" s="5"/>
      <c r="B172" s="5"/>
      <c r="C172" s="5"/>
      <c r="D172" s="5"/>
      <c r="E172" s="5"/>
      <c r="F172" s="5"/>
    </row>
    <row r="173" spans="1:6" x14ac:dyDescent="0.3">
      <c r="A173" s="5"/>
      <c r="B173" s="5"/>
      <c r="C173" s="5"/>
      <c r="D173" s="5"/>
      <c r="E173" s="5"/>
      <c r="F173" s="5"/>
    </row>
    <row r="174" spans="1:6" x14ac:dyDescent="0.3">
      <c r="A174" s="5"/>
      <c r="B174" s="5"/>
      <c r="C174" s="5"/>
      <c r="D174" s="5"/>
      <c r="E174" s="5"/>
      <c r="F174" s="5"/>
    </row>
    <row r="175" spans="1:6" x14ac:dyDescent="0.3">
      <c r="A175" s="5"/>
      <c r="B175" s="5"/>
      <c r="C175" s="5"/>
      <c r="D175" s="5"/>
      <c r="E175" s="5"/>
      <c r="F175" s="5"/>
    </row>
    <row r="176" spans="1:6" x14ac:dyDescent="0.3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19685039370078741" top="0.74803149606299213" bottom="0.3937007874015748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13" zoomScale="85" zoomScaleNormal="85" workbookViewId="0">
      <selection activeCell="E23" sqref="E23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279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9.5" customHeight="1" x14ac:dyDescent="0.25">
      <c r="A12" s="104" t="s">
        <v>43</v>
      </c>
      <c r="B12" s="70" t="s">
        <v>285</v>
      </c>
      <c r="C12" s="65" t="s">
        <v>283</v>
      </c>
      <c r="D12" s="68" t="s">
        <v>286</v>
      </c>
      <c r="E12" s="106">
        <f>(51*SIS012_F_SilumosKainaNaudojamaFaktas)/100+(1*SIS012_F_GeriamojoVandensTiekimoFaktas)+(0.014*SIS012_F_GeriamojoVandensPardavimoFaktas)</f>
        <v>6.2027200000000002</v>
      </c>
    </row>
    <row r="13" spans="1:5" ht="18.75" customHeight="1" x14ac:dyDescent="0.25">
      <c r="A13" s="105"/>
      <c r="B13" s="71"/>
      <c r="C13" s="65" t="s">
        <v>39</v>
      </c>
      <c r="D13" s="72" t="s">
        <v>312</v>
      </c>
      <c r="E13" s="107"/>
    </row>
    <row r="14" spans="1:5" ht="20.25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7.29</v>
      </c>
    </row>
    <row r="15" spans="1:5" ht="19.5" customHeight="1" x14ac:dyDescent="0.25">
      <c r="A15" s="65" t="s">
        <v>217</v>
      </c>
      <c r="B15" s="67" t="s">
        <v>288</v>
      </c>
      <c r="C15" s="65" t="s">
        <v>283</v>
      </c>
      <c r="D15" s="73" t="s">
        <v>315</v>
      </c>
      <c r="E15" s="69">
        <v>2.42</v>
      </c>
    </row>
    <row r="16" spans="1:5" ht="48.75" customHeight="1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6.39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7.7318999999999996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6.44</v>
      </c>
    </row>
    <row r="24" spans="1:5" ht="16.5" customHeight="1" x14ac:dyDescent="0.25">
      <c r="A24" s="65" t="s">
        <v>250</v>
      </c>
      <c r="B24" s="67" t="s">
        <v>303</v>
      </c>
      <c r="C24" s="65" t="s">
        <v>254</v>
      </c>
      <c r="D24" s="65" t="s">
        <v>109</v>
      </c>
      <c r="E24" s="66">
        <f>((-E23 + E21)/E23)*100</f>
        <v>-0.77639751552796132</v>
      </c>
    </row>
    <row r="25" spans="1:5" ht="31.2" x14ac:dyDescent="0.25">
      <c r="A25" s="65" t="s">
        <v>252</v>
      </c>
      <c r="B25" s="82" t="s">
        <v>304</v>
      </c>
      <c r="C25" s="101" t="s">
        <v>313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5.75" customHeight="1" x14ac:dyDescent="0.25">
      <c r="A27" s="99" t="s">
        <v>306</v>
      </c>
      <c r="B27" s="99"/>
      <c r="C27" s="99"/>
      <c r="D27" s="99"/>
      <c r="E27" s="99"/>
    </row>
    <row r="28" spans="1:5" ht="15.7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30"/>
  <sheetViews>
    <sheetView topLeftCell="A13" zoomScale="85" zoomScaleNormal="85" workbookViewId="0">
      <selection activeCell="I22" sqref="I22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309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8.75" customHeight="1" x14ac:dyDescent="0.25">
      <c r="A12" s="104" t="s">
        <v>43</v>
      </c>
      <c r="B12" s="70" t="s">
        <v>285</v>
      </c>
      <c r="C12" s="65" t="s">
        <v>283</v>
      </c>
      <c r="D12" s="68" t="s">
        <v>310</v>
      </c>
      <c r="E12" s="106">
        <f>(52.36*SIS012b_F_SilumosKainaNaudojamaFaktas)/100+(1.03*SIS012b_F_GeriamojoVandensTiekimoFaktas)+(0.014*SIS012b_F_GeriamojoVandensPardavimoFaktas)</f>
        <v>6.3744640000000006</v>
      </c>
    </row>
    <row r="13" spans="1:5" ht="18.75" customHeight="1" x14ac:dyDescent="0.25">
      <c r="A13" s="105"/>
      <c r="B13" s="71"/>
      <c r="C13" s="65" t="s">
        <v>39</v>
      </c>
      <c r="D13" s="79" t="s">
        <v>314</v>
      </c>
      <c r="E13" s="107"/>
    </row>
    <row r="14" spans="1:5" ht="18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7.29</v>
      </c>
    </row>
    <row r="15" spans="1:5" ht="17.25" customHeight="1" x14ac:dyDescent="0.25">
      <c r="A15" s="65" t="s">
        <v>217</v>
      </c>
      <c r="B15" s="67" t="s">
        <v>288</v>
      </c>
      <c r="C15" s="65" t="s">
        <v>283</v>
      </c>
      <c r="D15" s="79" t="s">
        <v>315</v>
      </c>
      <c r="E15" s="69">
        <v>2.42</v>
      </c>
    </row>
    <row r="16" spans="1:5" ht="46.8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6.56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7.1504000000000003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6.61</v>
      </c>
    </row>
    <row r="24" spans="1:5" ht="15.6" x14ac:dyDescent="0.25">
      <c r="A24" s="65" t="s">
        <v>250</v>
      </c>
      <c r="B24" s="82" t="s">
        <v>303</v>
      </c>
      <c r="C24" s="65" t="s">
        <v>254</v>
      </c>
      <c r="D24" s="65" t="s">
        <v>109</v>
      </c>
      <c r="E24" s="66">
        <f>((-E23 + E21)/E23)*100</f>
        <v>-0.75642965204237078</v>
      </c>
    </row>
    <row r="25" spans="1:5" ht="31.2" x14ac:dyDescent="0.25">
      <c r="A25" s="65" t="s">
        <v>252</v>
      </c>
      <c r="B25" s="82" t="s">
        <v>304</v>
      </c>
      <c r="C25" s="101" t="s">
        <v>313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7.25" customHeight="1" x14ac:dyDescent="0.25">
      <c r="A27" s="99" t="s">
        <v>306</v>
      </c>
      <c r="B27" s="99"/>
      <c r="C27" s="99"/>
      <c r="D27" s="99"/>
      <c r="E27" s="99"/>
    </row>
    <row r="28" spans="1:5" ht="17.2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  <row r="30" spans="1:5" x14ac:dyDescent="0.25">
      <c r="A30" s="85"/>
      <c r="B30" s="85"/>
      <c r="C30" s="85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820</vt:i4>
      </vt:variant>
    </vt:vector>
  </HeadingPairs>
  <TitlesOfParts>
    <vt:vector size="82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2023-11-24T11:41:04Z</cp:lastPrinted>
  <dcterms:created xsi:type="dcterms:W3CDTF">2022-12-14T22:40:56Z</dcterms:created>
  <dcterms:modified xsi:type="dcterms:W3CDTF">2023-11-24T11:41:27Z</dcterms:modified>
</cp:coreProperties>
</file>