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irenap\Documents\Irena\Documents\Kasmenesiniai kainos perskaiciavimai\2024\balandis\"/>
    </mc:Choice>
  </mc:AlternateContent>
  <xr:revisionPtr revIDLastSave="0" documentId="13_ncr:1_{5018D815-F65F-47F6-9D5A-329CCF63E65D}" xr6:coauthVersionLast="47" xr6:coauthVersionMax="47" xr10:uidLastSave="{00000000-0000-0000-0000-000000000000}"/>
  <bookViews>
    <workbookView xWindow="-108" yWindow="-108" windowWidth="23256" windowHeight="12576" activeTab="2" xr2:uid="{00000000-000D-0000-FFFF-FFFF00000000}"/>
  </bookViews>
  <sheets>
    <sheet name="Forma 2" sheetId="2" r:id="rId1"/>
    <sheet name="Forma 3" sheetId="3" r:id="rId2"/>
    <sheet name="Forma 1" sheetId="4" r:id="rId3"/>
  </sheets>
  <definedNames>
    <definedName name="SIS011_F_Vidutinesverti1Kainos1" localSheetId="2">'Forma 1'!$E$16</definedName>
    <definedName name="SIS012_D_Faktas" localSheetId="0">'Forma 2'!$E$8</definedName>
    <definedName name="SIS012_D_Faktas">'Forma 2'!$E$8</definedName>
    <definedName name="SIS012_D_GalutineKarstoVandens" localSheetId="0">'Forma 2'!$B$21</definedName>
    <definedName name="SIS012_D_GalutineKarstoVandens">'Forma 2'!$B$21</definedName>
    <definedName name="SIS012_D_GalutineKarstoVandens2" localSheetId="0">'Forma 2'!$B$22</definedName>
    <definedName name="SIS012_D_GalutineKarstoVandens2">'Forma 2'!$B$22</definedName>
    <definedName name="SIS012_D_GeriamojoVandensPardavimo" localSheetId="0">'Forma 2'!$B$16</definedName>
    <definedName name="SIS012_D_GeriamojoVandensPardavimo">'Forma 2'!$B$16</definedName>
    <definedName name="SIS012_D_GeriamojoVandensTiekimo" localSheetId="0">'Forma 2'!$B$15</definedName>
    <definedName name="SIS012_D_GeriamojoVandensTiekimo">'Forma 2'!$B$15</definedName>
    <definedName name="SIS012_D_KarstoVandensKainos" localSheetId="0">'Forma 2'!$B$11</definedName>
    <definedName name="SIS012_D_KarstoVandensKainos">'Forma 2'!$B$11</definedName>
    <definedName name="SIS012_D_KarstoVandensKainos2" localSheetId="0">'Forma 2'!$B$12</definedName>
    <definedName name="SIS012_D_KarstoVandensKainos2">'Forma 2'!$B$12</definedName>
    <definedName name="SIS012_D_KarstoVandensKainos2formule" localSheetId="0">'Forma 2'!$B$13</definedName>
    <definedName name="SIS012_D_KarstoVandensKainos2formule">'Forma 2'!$B$13</definedName>
    <definedName name="SIS012_D_MatoVnt" localSheetId="0">'Forma 2'!$C$8</definedName>
    <definedName name="SIS012_D_MatoVnt">'Forma 2'!$C$8</definedName>
    <definedName name="SIS012_D_NutarimasArUkio" localSheetId="0">'Forma 2'!$B$23</definedName>
    <definedName name="SIS012_D_NutarimasArUkio">'Forma 2'!$B$23</definedName>
    <definedName name="SIS012_D_PAPILDOMADEDAMOJI" localSheetId="0">'Forma 2'!$B$17</definedName>
    <definedName name="SIS012_D_PAPILDOMADEDAMOJI">'Forma 2'!$B$17</definedName>
    <definedName name="SIS012_D_PapildomaDedamojiDel" localSheetId="0">'Forma 2'!$B$18</definedName>
    <definedName name="SIS012_D_PapildomaDedamojiDel">'Forma 2'!$B$18</definedName>
    <definedName name="SIS012_D_PapildomaDedamojiDel2" localSheetId="0">'Forma 2'!$B$19</definedName>
    <definedName name="SIS012_D_PapildomaDedamojiDel2">'Forma 2'!$B$19</definedName>
    <definedName name="SIS012_D_PapildomaDedamojiDel3" localSheetId="0">'Forma 2'!$B$20</definedName>
    <definedName name="SIS012_D_PapildomaDedamojiDel3">'Forma 2'!$B$20</definedName>
    <definedName name="SIS012_D_Rodiklis" localSheetId="0">'Forma 2'!$D$8</definedName>
    <definedName name="SIS012_D_Rodiklis">'Forma 2'!$D$8</definedName>
    <definedName name="SIS012_D_SilumosKainaNaudojama" localSheetId="0">'Forma 2'!$B$14</definedName>
    <definedName name="SIS012_D_SilumosKainaNaudojama">'Forma 2'!$B$14</definedName>
    <definedName name="SIS012_F_GalutineKarstoVandens2Faktas" localSheetId="0">'Forma 2'!$E$22</definedName>
    <definedName name="SIS012_F_GalutineKarstoVandens2Faktas">'Forma 2'!$E$22</definedName>
    <definedName name="SIS012_F_GalutineKarstoVandensFaktas" localSheetId="0">'Forma 2'!$E$21</definedName>
    <definedName name="SIS012_F_GalutineKarstoVandensFaktas">'Forma 2'!$E$21</definedName>
    <definedName name="SIS012_F_GeriamojoVandensPardavimoFaktas" localSheetId="0">'Forma 2'!$E$16</definedName>
    <definedName name="SIS012_F_GeriamojoVandensPardavimoFaktas">'Forma 2'!$E$16</definedName>
    <definedName name="SIS012_F_GeriamojoVandensTiekimoFaktas" localSheetId="0">'Forma 2'!$E$15</definedName>
    <definedName name="SIS012_F_GeriamojoVandensTiekimoFaktas">'Forma 2'!$E$15</definedName>
    <definedName name="SIS012_F_GeriamojoVandensTiekimoRodiklis" localSheetId="0">'Forma 2'!$D$15</definedName>
    <definedName name="SIS012_F_GeriamojoVandensTiekimoRodiklis">'Forma 2'!$D$15</definedName>
    <definedName name="SIS012_F_KarstoVandensKainos2Faktas" localSheetId="0">'Forma 2'!$E$12</definedName>
    <definedName name="SIS012_F_KarstoVandensKainos2Faktas">'Forma 2'!$E$12</definedName>
    <definedName name="SIS012_F_KarstoVandensKainos2formuleRodiklis" localSheetId="0">'Forma 2'!$D$13</definedName>
    <definedName name="SIS012_F_KarstoVandensKainos2formuleRodiklis">'Forma 2'!$D$13</definedName>
    <definedName name="SIS012_F_KarstoVandensKainos2Rodiklis" localSheetId="0">'Forma 2'!$D$12</definedName>
    <definedName name="SIS012_F_KarstoVandensKainos2Rodiklis">'Forma 2'!$D$12</definedName>
    <definedName name="SIS012_F_KarstoVandensKainosFaktas" localSheetId="0">'Forma 2'!$E$11</definedName>
    <definedName name="SIS012_F_KarstoVandensKainosFaktas">'Forma 2'!$E$11</definedName>
    <definedName name="SIS012_F_NutarimasArUkioFaktas" localSheetId="0">'Forma 2'!$E$23</definedName>
    <definedName name="SIS012_F_NutarimasArUkioFaktas">'Forma 2'!$E$23</definedName>
    <definedName name="SIS012_F_NutarimasArUkioMatoVnt" localSheetId="0">'Forma 2'!$C$23</definedName>
    <definedName name="SIS012_F_NutarimasArUkioMatoVnt">'Forma 2'!$C$23</definedName>
    <definedName name="SIS012_F_NutarimasArUkioRodiklis" localSheetId="0">'Forma 2'!$D$23</definedName>
    <definedName name="SIS012_F_NutarimasArUkioRodiklis">'Forma 2'!$D$23</definedName>
    <definedName name="SIS012_F_PapildomaDedamojiDel2Faktas" localSheetId="0">'Forma 2'!$E$19</definedName>
    <definedName name="SIS012_F_PapildomaDedamojiDel2Faktas">'Forma 2'!$E$19</definedName>
    <definedName name="SIS012_F_PapildomaDedamojiDel2Rodiklis" localSheetId="0">'Forma 2'!$D$19</definedName>
    <definedName name="SIS012_F_PapildomaDedamojiDel2Rodiklis">'Forma 2'!$D$19</definedName>
    <definedName name="SIS012_F_PapildomaDedamojiDel3Faktas" localSheetId="0">'Forma 2'!$E$20</definedName>
    <definedName name="SIS012_F_PapildomaDedamojiDel3Faktas">'Forma 2'!$E$20</definedName>
    <definedName name="SIS012_F_PapildomaDedamojiDel3Rodiklis" localSheetId="0">'Forma 2'!$D$20</definedName>
    <definedName name="SIS012_F_PapildomaDedamojiDel3Rodiklis">'Forma 2'!$D$20</definedName>
    <definedName name="SIS012_F_PapildomaDedamojiDelFaktas" localSheetId="0">'Forma 2'!$E$18</definedName>
    <definedName name="SIS012_F_PapildomaDedamojiDelFaktas">'Forma 2'!$E$18</definedName>
    <definedName name="SIS012_F_PapildomaDedamojiDelRodiklis" localSheetId="0">'Forma 2'!$D$18</definedName>
    <definedName name="SIS012_F_PapildomaDedamojiDelRodiklis">'Forma 2'!$D$18</definedName>
    <definedName name="SIS012_F_PAPILDOMADEDAMOJIFaktas" localSheetId="0">'Forma 2'!$E$17</definedName>
    <definedName name="SIS012_F_PAPILDOMADEDAMOJIFaktas">'Forma 2'!$E$17</definedName>
    <definedName name="SIS012_F_SilumosKainaNaudojamaFaktas" localSheetId="0">'Forma 2'!$E$14</definedName>
    <definedName name="SIS012_F_SilumosKainaNaudojamaFaktas">'Forma 2'!$E$14</definedName>
    <definedName name="SIS012b_D_Faktas" localSheetId="1">'Forma 3'!$E$8</definedName>
    <definedName name="SIS012b_D_Faktas">'Forma 3'!$E$8</definedName>
    <definedName name="SIS012b_D_GalutineKarstoVandens" localSheetId="1">'Forma 3'!$B$21</definedName>
    <definedName name="SIS012b_D_GalutineKarstoVandens">'Forma 3'!$B$21</definedName>
    <definedName name="SIS012b_D_GalutineKarstoVandens2" localSheetId="1">'Forma 3'!$B$22</definedName>
    <definedName name="SIS012b_D_GalutineKarstoVandens2">'Forma 3'!$B$22</definedName>
    <definedName name="SIS012b_D_GeriamojoVandensPardavimo" localSheetId="1">'Forma 3'!$B$16</definedName>
    <definedName name="SIS012b_D_GeriamojoVandensPardavimo">'Forma 3'!$B$16</definedName>
    <definedName name="SIS012b_D_GeriamojoVandensTiekimo" localSheetId="1">'Forma 3'!$B$15</definedName>
    <definedName name="SIS012b_D_GeriamojoVandensTiekimo">'Forma 3'!$B$15</definedName>
    <definedName name="SIS012b_D_KarstoVandensKainos" localSheetId="1">'Forma 3'!$B$11</definedName>
    <definedName name="SIS012b_D_KarstoVandensKainos">'Forma 3'!$B$11</definedName>
    <definedName name="SIS012b_D_KarstoVandensKainos2" localSheetId="1">'Forma 3'!$B$12</definedName>
    <definedName name="SIS012b_D_KarstoVandensKainos2">'Forma 3'!$B$12</definedName>
    <definedName name="SIS012b_D_KarstoVandensKainos2formule" localSheetId="1">'Forma 3'!$B$13</definedName>
    <definedName name="SIS012b_D_KarstoVandensKainos2formule">'Forma 3'!$B$13</definedName>
    <definedName name="SIS012b_D_MatoVnt" localSheetId="1">'Forma 3'!$C$8</definedName>
    <definedName name="SIS012b_D_MatoVnt">'Forma 3'!$C$8</definedName>
    <definedName name="SIS012b_D_NutarimasArUkio" localSheetId="1">'Forma 3'!$B$23</definedName>
    <definedName name="SIS012b_D_NutarimasArUkio">'Forma 3'!$B$23</definedName>
    <definedName name="SIS012b_D_PAPILDOMADEDAMOJI" localSheetId="1">'Forma 3'!$B$17</definedName>
    <definedName name="SIS012b_D_PAPILDOMADEDAMOJI">'Forma 3'!$B$17</definedName>
    <definedName name="SIS012b_D_PapildomaDedamojiDel" localSheetId="1">'Forma 3'!$B$18</definedName>
    <definedName name="SIS012b_D_PapildomaDedamojiDel">'Forma 3'!$B$18</definedName>
    <definedName name="SIS012b_D_PapildomaDedamojiDel2" localSheetId="1">'Forma 3'!$B$19</definedName>
    <definedName name="SIS012b_D_PapildomaDedamojiDel2">'Forma 3'!$B$19</definedName>
    <definedName name="SIS012b_D_PapildomaDedamojiDel3" localSheetId="1">'Forma 3'!$B$20</definedName>
    <definedName name="SIS012b_D_PapildomaDedamojiDel3">'Forma 3'!$B$20</definedName>
    <definedName name="SIS012b_D_Rodiklis" localSheetId="1">'Forma 3'!$D$8</definedName>
    <definedName name="SIS012b_D_Rodiklis">'Forma 3'!$D$8</definedName>
    <definedName name="SIS012b_D_SilumosKainaNaudojama" localSheetId="1">'Forma 3'!$B$14</definedName>
    <definedName name="SIS012b_D_SilumosKainaNaudojama">'Forma 3'!$B$14</definedName>
    <definedName name="SIS012b_F_GalutineKarstoVandens2Faktas" localSheetId="1">'Forma 3'!$E$22</definedName>
    <definedName name="SIS012b_F_GalutineKarstoVandens2Faktas">'Forma 3'!$E$22</definedName>
    <definedName name="SIS012b_F_GalutineKarstoVandensFaktas" localSheetId="1">'Forma 3'!$E$21</definedName>
    <definedName name="SIS012b_F_GalutineKarstoVandensFaktas">'Forma 3'!$E$21</definedName>
    <definedName name="SIS012b_F_GeriamojoVandensPardavimoFaktas" localSheetId="1">'Forma 3'!$E$16</definedName>
    <definedName name="SIS012b_F_GeriamojoVandensPardavimoFaktas">'Forma 3'!$E$16</definedName>
    <definedName name="SIS012b_F_GeriamojoVandensTiekimoFaktas" localSheetId="1">'Forma 3'!$E$15</definedName>
    <definedName name="SIS012b_F_GeriamojoVandensTiekimoFaktas">'Forma 3'!$E$15</definedName>
    <definedName name="SIS012b_F_GeriamojoVandensTiekimoRodiklis" localSheetId="1">'Forma 3'!$D$15</definedName>
    <definedName name="SIS012b_F_GeriamojoVandensTiekimoRodiklis">'Forma 3'!$D$15</definedName>
    <definedName name="SIS012b_F_KarstoVandensKainos2Faktas" localSheetId="1">'Forma 3'!$E$12</definedName>
    <definedName name="SIS012b_F_KarstoVandensKainos2Faktas">'Forma 3'!$E$12</definedName>
    <definedName name="SIS012b_F_KarstoVandensKainos2formuleRodiklis" localSheetId="1">'Forma 3'!$D$13</definedName>
    <definedName name="SIS012b_F_KarstoVandensKainos2formuleRodiklis">'Forma 3'!$D$13</definedName>
    <definedName name="SIS012b_F_KarstoVandensKainos2Rodiklis" localSheetId="1">'Forma 3'!$D$12</definedName>
    <definedName name="SIS012b_F_KarstoVandensKainos2Rodiklis">'Forma 3'!$D$12</definedName>
    <definedName name="SIS012b_F_KarstoVandensKainosFaktas" localSheetId="1">'Forma 3'!$E$11</definedName>
    <definedName name="SIS012b_F_KarstoVandensKainosFaktas">'Forma 3'!$E$11</definedName>
    <definedName name="SIS012b_F_NutarimasArUkioFaktas" localSheetId="1">'Forma 3'!$E$23</definedName>
    <definedName name="SIS012b_F_NutarimasArUkioFaktas">'Forma 3'!$E$23</definedName>
    <definedName name="SIS012b_F_NutarimasArUkioMatoVnt" localSheetId="1">'Forma 3'!$C$23</definedName>
    <definedName name="SIS012b_F_NutarimasArUkioMatoVnt">'Forma 3'!$C$23</definedName>
    <definedName name="SIS012b_F_NutarimasArUkioRodiklis" localSheetId="1">'Forma 3'!$D$23</definedName>
    <definedName name="SIS012b_F_NutarimasArUkioRodiklis">'Forma 3'!$D$23</definedName>
    <definedName name="SIS012b_F_PapildomaDedamojiDel2Faktas" localSheetId="1">'Forma 3'!$E$19</definedName>
    <definedName name="SIS012b_F_PapildomaDedamojiDel2Faktas">'Forma 3'!$E$19</definedName>
    <definedName name="SIS012b_F_PapildomaDedamojiDel2Rodiklis" localSheetId="1">'Forma 3'!$D$19</definedName>
    <definedName name="SIS012b_F_PapildomaDedamojiDel2Rodiklis">'Forma 3'!$D$19</definedName>
    <definedName name="SIS012b_F_PapildomaDedamojiDel3Faktas" localSheetId="1">'Forma 3'!$E$20</definedName>
    <definedName name="SIS012b_F_PapildomaDedamojiDel3Faktas">'Forma 3'!$E$20</definedName>
    <definedName name="SIS012b_F_PapildomaDedamojiDel3Rodiklis" localSheetId="1">'Forma 3'!$D$20</definedName>
    <definedName name="SIS012b_F_PapildomaDedamojiDel3Rodiklis">'Forma 3'!$D$20</definedName>
    <definedName name="SIS012b_F_PapildomaDedamojiDelFaktas" localSheetId="1">'Forma 3'!$E$18</definedName>
    <definedName name="SIS012b_F_PapildomaDedamojiDelFaktas">'Forma 3'!$E$18</definedName>
    <definedName name="SIS012b_F_PapildomaDedamojiDelRodiklis" localSheetId="1">'Forma 3'!$D$18</definedName>
    <definedName name="SIS012b_F_PapildomaDedamojiDelRodiklis">'Forma 3'!$D$18</definedName>
    <definedName name="SIS012b_F_PAPILDOMADEDAMOJIFaktas" localSheetId="1">'Forma 3'!$E$17</definedName>
    <definedName name="SIS012b_F_PAPILDOMADEDAMOJIFaktas">'Forma 3'!$E$17</definedName>
    <definedName name="SIS012b_F_SilumosKainaNaudojamaFaktas" localSheetId="1">'Forma 3'!$E$14</definedName>
    <definedName name="SIS012b_F_SilumosKainaNaudojamaFaktas">'Forma 3'!$E$14</definedName>
    <definedName name="SIS072_D_Apskaiciuotasi1" localSheetId="2">'Forma 1'!$B$76</definedName>
    <definedName name="SIS072_D_Apskaiciuotasi1">'Forma 1'!$B$76</definedName>
    <definedName name="SIS072_D_Galutinesilumo1" localSheetId="2">'Forma 1'!$B$78</definedName>
    <definedName name="SIS072_D_Galutinesilumo1">'Forma 1'!$B$78</definedName>
    <definedName name="SIS072_D_Galutinesilumo2" localSheetId="2">'Forma 1'!$B$79</definedName>
    <definedName name="SIS072_D_Galutinesilumo2">'Forma 1'!$B$79</definedName>
    <definedName name="SIS072_D_Gamtinesdujos1" localSheetId="2">'Forma 1'!$B$17</definedName>
    <definedName name="SIS072_D_Gamtinesdujos1">'Forma 1'!$B$17</definedName>
    <definedName name="SIS072_D_Gamtiniudujuku1" localSheetId="2">'Forma 1'!$B$18</definedName>
    <definedName name="SIS072_D_Gamtiniudujuku1">'Forma 1'!$B$18</definedName>
    <definedName name="SIS072_D_Gamtiniudujuku2" localSheetId="2">'Forma 1'!$B$19</definedName>
    <definedName name="SIS072_D_Gamtiniudujuku2">'Forma 1'!$B$19</definedName>
    <definedName name="SIS072_D_Kainos1" localSheetId="2">'Forma 1'!$E$9</definedName>
    <definedName name="SIS072_D_Kainos1">'Forma 1'!$E$9</definedName>
    <definedName name="SIS072_D_Kintamojikaino1" localSheetId="2">'Forma 1'!$B$53</definedName>
    <definedName name="SIS072_D_Kintamojikaino1">'Forma 1'!$B$53</definedName>
    <definedName name="SIS072_D_Kintamojikaino2" localSheetId="2">'Forma 1'!$B$61</definedName>
    <definedName name="SIS072_D_Kintamojikaino2">'Forma 1'!$B$61</definedName>
    <definedName name="SIS072_D_Kurorusisivard1" localSheetId="2">'Forma 1'!$B$47</definedName>
    <definedName name="SIS072_D_Kurorusisivard1">'Forma 1'!$B$47</definedName>
    <definedName name="SIS072_D_Kurorusisivard2" localSheetId="2">'Forma 1'!$B$48</definedName>
    <definedName name="SIS072_D_Kurorusisivard2">'Forma 1'!$B$48</definedName>
    <definedName name="SIS072_D_Kurorusisivard3" localSheetId="2">'Forma 1'!$B$49</definedName>
    <definedName name="SIS072_D_Kurorusisivard3">'Forma 1'!$B$49</definedName>
    <definedName name="SIS072_D_Matovnt1" localSheetId="2">'Forma 1'!$C$9</definedName>
    <definedName name="SIS072_D_Matovnt1">'Forma 1'!$C$9</definedName>
    <definedName name="SIS072_D_Mazmeninioapta1" localSheetId="2">'Forma 1'!$B$62</definedName>
    <definedName name="SIS072_D_Mazmeninioapta1">'Forma 1'!$B$62</definedName>
    <definedName name="SIS072_D_Mazmeninioapta2" localSheetId="2">'Forma 1'!$B$63</definedName>
    <definedName name="SIS072_D_Mazmeninioapta2">'Forma 1'!$B$63</definedName>
    <definedName name="SIS072_D_Mazmeninioapta3" localSheetId="2">'Forma 1'!$B$64</definedName>
    <definedName name="SIS072_D_Mazmeninioapta3">'Forma 1'!$B$64</definedName>
    <definedName name="SIS072_D_Nenurodytakuro1" localSheetId="2">'Forma 1'!$B$21</definedName>
    <definedName name="SIS072_D_Nenurodytakuro1">'Forma 1'!$B$21</definedName>
    <definedName name="SIS072_D_Nenurodytakuro10" localSheetId="2">'Forma 1'!$B$34</definedName>
    <definedName name="SIS072_D_Nenurodytakuro10">'Forma 1'!$B$34</definedName>
    <definedName name="SIS072_D_Nenurodytakuro11" localSheetId="2">'Forma 1'!$B$36</definedName>
    <definedName name="SIS072_D_Nenurodytakuro11">'Forma 1'!$B$36</definedName>
    <definedName name="SIS072_D_Nenurodytakuro12" localSheetId="2">'Forma 1'!$B$37</definedName>
    <definedName name="SIS072_D_Nenurodytakuro12">'Forma 1'!$B$37</definedName>
    <definedName name="SIS072_D_Nenurodytakuro13" localSheetId="2">'Forma 1'!$B$39</definedName>
    <definedName name="SIS072_D_Nenurodytakuro13">'Forma 1'!$B$39</definedName>
    <definedName name="SIS072_D_Nenurodytakuro14" localSheetId="2">'Forma 1'!$B$40</definedName>
    <definedName name="SIS072_D_Nenurodytakuro14">'Forma 1'!$B$40</definedName>
    <definedName name="SIS072_D_Nenurodytakuro15" localSheetId="2">'Forma 1'!$B$42</definedName>
    <definedName name="SIS072_D_Nenurodytakuro15">'Forma 1'!$B$42</definedName>
    <definedName name="SIS072_D_Nenurodytakuro16" localSheetId="2">'Forma 1'!$B$43</definedName>
    <definedName name="SIS072_D_Nenurodytakuro16">'Forma 1'!$B$43</definedName>
    <definedName name="SIS072_D_Nenurodytakuro17" localSheetId="2">'Forma 1'!$B$45</definedName>
    <definedName name="SIS072_D_Nenurodytakuro17">'Forma 1'!$B$45</definedName>
    <definedName name="SIS072_D_Nenurodytakuro18" localSheetId="2">'Forma 1'!$B$46</definedName>
    <definedName name="SIS072_D_Nenurodytakuro18">'Forma 1'!$B$46</definedName>
    <definedName name="SIS072_D_Nenurodytakuro2" localSheetId="2">'Forma 1'!$B$22</definedName>
    <definedName name="SIS072_D_Nenurodytakuro2">'Forma 1'!$B$22</definedName>
    <definedName name="SIS072_D_Nenurodytakuro3" localSheetId="2">'Forma 1'!$B$24</definedName>
    <definedName name="SIS072_D_Nenurodytakuro3">'Forma 1'!$B$24</definedName>
    <definedName name="SIS072_D_Nenurodytakuro4" localSheetId="2">'Forma 1'!$B$25</definedName>
    <definedName name="SIS072_D_Nenurodytakuro4">'Forma 1'!$B$25</definedName>
    <definedName name="SIS072_D_Nenurodytakuro5" localSheetId="2">'Forma 1'!$B$27</definedName>
    <definedName name="SIS072_D_Nenurodytakuro5">'Forma 1'!$B$27</definedName>
    <definedName name="SIS072_D_Nenurodytakuro6" localSheetId="2">'Forma 1'!$B$28</definedName>
    <definedName name="SIS072_D_Nenurodytakuro6">'Forma 1'!$B$28</definedName>
    <definedName name="SIS072_D_Nenurodytakuro7" localSheetId="2">'Forma 1'!$B$30</definedName>
    <definedName name="SIS072_D_Nenurodytakuro7">'Forma 1'!$B$30</definedName>
    <definedName name="SIS072_D_Nenurodytakuro8" localSheetId="2">'Forma 1'!$B$31</definedName>
    <definedName name="SIS072_D_Nenurodytakuro8">'Forma 1'!$B$31</definedName>
    <definedName name="SIS072_D_Nenurodytakuro9" localSheetId="2">'Forma 1'!$B$33</definedName>
    <definedName name="SIS072_D_Nenurodytakuro9">'Forma 1'!$B$33</definedName>
    <definedName name="SIS072_D_Nepadengtusana1" localSheetId="2">'Forma 1'!$B$65</definedName>
    <definedName name="SIS072_D_Nepadengtusana1">'Forma 1'!$B$65</definedName>
    <definedName name="SIS072_D_Papildomadedam1" localSheetId="2">'Forma 1'!$B$66</definedName>
    <definedName name="SIS072_D_Papildomadedam1">'Forma 1'!$B$66</definedName>
    <definedName name="SIS072_D_Papildomadedam10" localSheetId="2">'Forma 1'!$B$75</definedName>
    <definedName name="SIS072_D_Papildomadedam10">'Forma 1'!$B$75</definedName>
    <definedName name="SIS072_D_Papildomadedam2" localSheetId="2">'Forma 1'!$B$67</definedName>
    <definedName name="SIS072_D_Papildomadedam2">'Forma 1'!$B$67</definedName>
    <definedName name="SIS072_D_Papildomadedam3" localSheetId="2">'Forma 1'!$B$68</definedName>
    <definedName name="SIS072_D_Papildomadedam3">'Forma 1'!$B$68</definedName>
    <definedName name="SIS072_D_Papildomadedam4" localSheetId="2">'Forma 1'!$B$69</definedName>
    <definedName name="SIS072_D_Papildomadedam4">'Forma 1'!$B$69</definedName>
    <definedName name="SIS072_D_Papildomadedam5" localSheetId="2">'Forma 1'!$B$70</definedName>
    <definedName name="SIS072_D_Papildomadedam5">'Forma 1'!$B$70</definedName>
    <definedName name="SIS072_D_Papildomadedam6" localSheetId="2">'Forma 1'!$B$71</definedName>
    <definedName name="SIS072_D_Papildomadedam6">'Forma 1'!$B$71</definedName>
    <definedName name="SIS072_D_Papildomadedam7" localSheetId="2">'Forma 1'!$B$72</definedName>
    <definedName name="SIS072_D_Papildomadedam7">'Forma 1'!$B$72</definedName>
    <definedName name="SIS072_D_Papildomadedam8" localSheetId="2">'Forma 1'!$B$73</definedName>
    <definedName name="SIS072_D_Papildomadedam8">'Forma 1'!$B$73</definedName>
    <definedName name="SIS072_D_Papildomadedam9" localSheetId="2">'Forma 1'!$B$74</definedName>
    <definedName name="SIS072_D_Papildomadedam9">'Forma 1'!$B$74</definedName>
    <definedName name="SIS072_D_Pastoviojikain1" localSheetId="2">'Forma 1'!$B$52</definedName>
    <definedName name="SIS072_D_Pastoviojikain1">'Forma 1'!$B$52</definedName>
    <definedName name="SIS072_D_Pastoviojikain2" localSheetId="2">'Forma 1'!$B$60</definedName>
    <definedName name="SIS072_D_Pastoviojikain2">'Forma 1'!$B$60</definedName>
    <definedName name="SIS072_D_Praejusimenesi1" localSheetId="2">'Forma 1'!$B$80</definedName>
    <definedName name="SIS072_D_Praejusimenesi1">'Forma 1'!$B$80</definedName>
    <definedName name="SIS072_D_Praejusimenesi2" localSheetId="2">'Forma 1'!$B$81</definedName>
    <definedName name="SIS072_D_Praejusimenesi2">'Forma 1'!$B$81</definedName>
    <definedName name="SIS072_D_Praejusimenesi3" localSheetId="2">'Forma 1'!$B$89</definedName>
    <definedName name="SIS072_D_Praejusimenesi3">'Forma 1'!$B$89</definedName>
    <definedName name="SIS072_D_Prasomepasirin1" localSheetId="2">'Forma 1'!$B$20</definedName>
    <definedName name="SIS072_D_Prasomepasirin1">'Forma 1'!$B$20</definedName>
    <definedName name="SIS072_D_Prasomepasirin2" localSheetId="2">'Forma 1'!$B$23</definedName>
    <definedName name="SIS072_D_Prasomepasirin2">'Forma 1'!$B$23</definedName>
    <definedName name="SIS072_D_Prasomepasirin3" localSheetId="2">'Forma 1'!$B$26</definedName>
    <definedName name="SIS072_D_Prasomepasirin3">'Forma 1'!$B$26</definedName>
    <definedName name="SIS072_D_Prasomepasirin4" localSheetId="2">'Forma 1'!$B$29</definedName>
    <definedName name="SIS072_D_Prasomepasirin4">'Forma 1'!$B$29</definedName>
    <definedName name="SIS072_D_Prasomepasirin5" localSheetId="2">'Forma 1'!$B$32</definedName>
    <definedName name="SIS072_D_Prasomepasirin5">'Forma 1'!$B$32</definedName>
    <definedName name="SIS072_D_Prasomepasirin6" localSheetId="2">'Forma 1'!$B$35</definedName>
    <definedName name="SIS072_D_Prasomepasirin6">'Forma 1'!$B$35</definedName>
    <definedName name="SIS072_D_Prasomepasirin7" localSheetId="2">'Forma 1'!$B$38</definedName>
    <definedName name="SIS072_D_Prasomepasirin7">'Forma 1'!$B$38</definedName>
    <definedName name="SIS072_D_Prasomepasirin8" localSheetId="2">'Forma 1'!$B$41</definedName>
    <definedName name="SIS072_D_Prasomepasirin8">'Forma 1'!$B$41</definedName>
    <definedName name="SIS072_D_Prasomepasirin9" localSheetId="2">'Forma 1'!$B$44</definedName>
    <definedName name="SIS072_D_Prasomepasirin9">'Forma 1'!$B$44</definedName>
    <definedName name="SIS072_D_Rodiklispastaba1" localSheetId="2">'Forma 1'!$D$9</definedName>
    <definedName name="SIS072_D_Rodiklispastaba1">'Forma 1'!$D$9</definedName>
    <definedName name="SIS072_D_Savivaldybeiva1" localSheetId="2">'Forma 1'!$B$82</definedName>
    <definedName name="SIS072_D_Savivaldybeiva1">'Forma 1'!$B$82</definedName>
    <definedName name="SIS072_D_Savivaldybeiva10" localSheetId="2">'Forma 1'!$B$92</definedName>
    <definedName name="SIS072_D_Savivaldybeiva10">'Forma 1'!$B$92</definedName>
    <definedName name="SIS072_D_Savivaldybeiva11" localSheetId="2">'Forma 1'!$B$93</definedName>
    <definedName name="SIS072_D_Savivaldybeiva11">'Forma 1'!$B$93</definedName>
    <definedName name="SIS072_D_Savivaldybeiva12" localSheetId="2">'Forma 1'!$B$94</definedName>
    <definedName name="SIS072_D_Savivaldybeiva12">'Forma 1'!$B$94</definedName>
    <definedName name="SIS072_D_Savivaldybeiva13" localSheetId="2">'Forma 1'!$B$95</definedName>
    <definedName name="SIS072_D_Savivaldybeiva13">'Forma 1'!$B$95</definedName>
    <definedName name="SIS072_D_Savivaldybeiva14" localSheetId="2">'Forma 1'!$B$96</definedName>
    <definedName name="SIS072_D_Savivaldybeiva14">'Forma 1'!$B$96</definedName>
    <definedName name="SIS072_D_Savivaldybeiva2" localSheetId="2">'Forma 1'!$B$83</definedName>
    <definedName name="SIS072_D_Savivaldybeiva2">'Forma 1'!$B$83</definedName>
    <definedName name="SIS072_D_Savivaldybeiva3" localSheetId="2">'Forma 1'!$B$84</definedName>
    <definedName name="SIS072_D_Savivaldybeiva3">'Forma 1'!$B$84</definedName>
    <definedName name="SIS072_D_Savivaldybeiva4" localSheetId="2">'Forma 1'!$B$85</definedName>
    <definedName name="SIS072_D_Savivaldybeiva4">'Forma 1'!$B$85</definedName>
    <definedName name="SIS072_D_Savivaldybeiva5" localSheetId="2">'Forma 1'!$B$86</definedName>
    <definedName name="SIS072_D_Savivaldybeiva5">'Forma 1'!$B$86</definedName>
    <definedName name="SIS072_D_Savivaldybeiva6" localSheetId="2">'Forma 1'!$B$87</definedName>
    <definedName name="SIS072_D_Savivaldybeiva6">'Forma 1'!$B$87</definedName>
    <definedName name="SIS072_D_Savivaldybeiva7" localSheetId="2">'Forma 1'!$B$88</definedName>
    <definedName name="SIS072_D_Savivaldybeiva7">'Forma 1'!$B$88</definedName>
    <definedName name="SIS072_D_Savivaldybeiva8" localSheetId="2">'Forma 1'!$B$90</definedName>
    <definedName name="SIS072_D_Savivaldybeiva8">'Forma 1'!$B$90</definedName>
    <definedName name="SIS072_D_Savivaldybeiva9" localSheetId="2">'Forma 1'!$B$91</definedName>
    <definedName name="SIS072_D_Savivaldybeiva9">'Forma 1'!$B$91</definedName>
    <definedName name="SIS072_D_Silumosisigiji1" localSheetId="2">'Forma 1'!$B$50</definedName>
    <definedName name="SIS072_D_Silumosisigiji1">'Forma 1'!$B$50</definedName>
    <definedName name="SIS072_D_Silumosperdavi1" localSheetId="2">'Forma 1'!$B$54</definedName>
    <definedName name="SIS072_D_Silumosperdavi1">'Forma 1'!$B$54</definedName>
    <definedName name="SIS072_D_Silumosperdavi2" localSheetId="2">'Forma 1'!$B$55</definedName>
    <definedName name="SIS072_D_Silumosperdavi2">'Forma 1'!$B$55</definedName>
    <definedName name="SIS072_D_Silumosperdavi3" localSheetId="2">'Forma 1'!$B$59</definedName>
    <definedName name="SIS072_D_Silumosperdavi3">'Forma 1'!$B$59</definedName>
    <definedName name="SIS072_D_Silumosprodukt1" localSheetId="2">'Forma 1'!$B$11</definedName>
    <definedName name="SIS072_D_Silumosprodukt1">'Forma 1'!$B$11</definedName>
    <definedName name="SIS072_D_Silumosprodukt2" localSheetId="2">'Forma 1'!$B$12</definedName>
    <definedName name="SIS072_D_Silumosprodukt2">'Forma 1'!$B$12</definedName>
    <definedName name="SIS072_D_Silumosprodukt3" localSheetId="2">'Forma 1'!$B$51</definedName>
    <definedName name="SIS072_D_Silumosprodukt3">'Forma 1'!$B$51</definedName>
    <definedName name="SIS072_D_Sprendimasnuta1" localSheetId="2">'Forma 1'!$B$97</definedName>
    <definedName name="SIS072_D_Sprendimasnuta1">'Forma 1'!$B$97</definedName>
    <definedName name="SIS072_D_Subsidijosdydis1" localSheetId="2">'Forma 1'!$B$77</definedName>
    <definedName name="SIS072_D_Subsidijosdydis1">'Forma 1'!$B$77</definedName>
    <definedName name="SIS072_D_Vidutinesverti1" localSheetId="2">'Forma 1'!$B$16</definedName>
    <definedName name="SIS072_D_Vidutinesverti1">'Forma 1'!$B$16</definedName>
    <definedName name="SIS072_D_Vienanareskain1" localSheetId="2">'Forma 1'!$B$13</definedName>
    <definedName name="SIS072_D_Vienanareskain1">'Forma 1'!$B$13</definedName>
    <definedName name="SIS072_D_Vienanareskain2" localSheetId="2">'Forma 1'!$B$14</definedName>
    <definedName name="SIS072_D_Vienanareskain2">'Forma 1'!$B$14</definedName>
    <definedName name="SIS072_D_Vienanareskain2Formule" localSheetId="2">'Forma 1'!$B$15</definedName>
    <definedName name="SIS072_D_Vienanareskain2Formule">'Forma 1'!$B$15</definedName>
    <definedName name="SIS072_D_Vienanaressilu1" localSheetId="2">'Forma 1'!$B$56</definedName>
    <definedName name="SIS072_D_Vienanaressilu1">'Forma 1'!$B$56</definedName>
    <definedName name="SIS072_D_Vienanaressilu2" localSheetId="2">'Forma 1'!$B$57</definedName>
    <definedName name="SIS072_D_Vienanaressilu2">'Forma 1'!$B$57</definedName>
    <definedName name="SIS072_D_Vienanaressilu2Formule" localSheetId="2">'Forma 1'!$B$58</definedName>
    <definedName name="SIS072_D_Vienanaressilu2Formule">'Forma 1'!$B$58</definedName>
    <definedName name="SIS072_F_Apskaiciuotasi1Kainos1" localSheetId="2">'Forma 1'!$E$76</definedName>
    <definedName name="SIS072_F_Apskaiciuotasi1Kainos1">'Forma 1'!$E$76</definedName>
    <definedName name="SIS072_F_Galutinesilumo1Kainos1" localSheetId="2">'Forma 1'!$E$78</definedName>
    <definedName name="SIS072_F_Galutinesilumo1Kainos1">'Forma 1'!$E$78</definedName>
    <definedName name="SIS072_F_Galutinesilumo2Kainos1" localSheetId="2">'Forma 1'!$E$79</definedName>
    <definedName name="SIS072_F_Galutinesilumo2Kainos1">'Forma 1'!$E$79</definedName>
    <definedName name="SIS072_F_Gamtiniudujuku1Kainos1" localSheetId="2">'Forma 1'!$E$18</definedName>
    <definedName name="SIS072_F_Gamtiniudujuku1Kainos1">'Forma 1'!$E$18</definedName>
    <definedName name="SIS072_F_Gamtiniudujuku1Rodiklispastaba1" localSheetId="2">'Forma 1'!$D$18</definedName>
    <definedName name="SIS072_F_Gamtiniudujuku1Rodiklispastaba1">'Forma 1'!$D$18</definedName>
    <definedName name="SIS072_F_Gamtiniudujuku2Kainos1" localSheetId="2">'Forma 1'!$E$19</definedName>
    <definedName name="SIS072_F_Gamtiniudujuku2Kainos1">'Forma 1'!$E$19</definedName>
    <definedName name="SIS072_F_Gamtiniudujuku2Rodiklispastaba1" localSheetId="2">'Forma 1'!$D$19</definedName>
    <definedName name="SIS072_F_Gamtiniudujuku2Rodiklispastaba1">'Forma 1'!$D$19</definedName>
    <definedName name="SIS072_F_Kintamojikaino1Kainos1" localSheetId="2">'Forma 1'!$E$53</definedName>
    <definedName name="SIS072_F_Kintamojikaino1Kainos1">'Forma 1'!$E$53</definedName>
    <definedName name="SIS072_F_Kintamojikaino2Kainos1" localSheetId="2">'Forma 1'!$E$61</definedName>
    <definedName name="SIS072_F_Kintamojikaino2Kainos1">'Forma 1'!$E$61</definedName>
    <definedName name="SIS072_F_Kurorusisivard2Kainos1" localSheetId="2">'Forma 1'!$E$48</definedName>
    <definedName name="SIS072_F_Kurorusisivard2Kainos1">'Forma 1'!$E$48</definedName>
    <definedName name="SIS072_F_Kurorusisivard2Rodiklispastaba1" localSheetId="2">'Forma 1'!$D$48</definedName>
    <definedName name="SIS072_F_Kurorusisivard2Rodiklispastaba1">'Forma 1'!$D$48</definedName>
    <definedName name="SIS072_F_Kurorusisivard3Kainos1" localSheetId="2">'Forma 1'!$E$49</definedName>
    <definedName name="SIS072_F_Kurorusisivard3Kainos1">'Forma 1'!$E$49</definedName>
    <definedName name="SIS072_F_Kurorusisivard3Rodiklispastaba1" localSheetId="2">'Forma 1'!$D$49</definedName>
    <definedName name="SIS072_F_Kurorusisivard3Rodiklispastaba1">'Forma 1'!$D$49</definedName>
    <definedName name="SIS072_F_Mazmeninioapta2Kainos1" localSheetId="2">'Forma 1'!$E$63</definedName>
    <definedName name="SIS072_F_Mazmeninioapta2Kainos1">'Forma 1'!$E$63</definedName>
    <definedName name="SIS072_F_Mazmeninioapta3Kainos1" localSheetId="2">'Forma 1'!$E$64</definedName>
    <definedName name="SIS072_F_Mazmeninioapta3Kainos1">'Forma 1'!$E$64</definedName>
    <definedName name="SIS072_F_Nenurodytakuro10Kainos1" localSheetId="2">'Forma 1'!$E$34</definedName>
    <definedName name="SIS072_F_Nenurodytakuro10Kainos1">'Forma 1'!$E$34</definedName>
    <definedName name="SIS072_F_Nenurodytakuro10Rodiklispastaba1" localSheetId="2">'Forma 1'!$D$34</definedName>
    <definedName name="SIS072_F_Nenurodytakuro10Rodiklispastaba1">'Forma 1'!$D$34</definedName>
    <definedName name="SIS072_F_Nenurodytakuro11Kainos1" localSheetId="2">'Forma 1'!$E$36</definedName>
    <definedName name="SIS072_F_Nenurodytakuro11Kainos1">'Forma 1'!$E$36</definedName>
    <definedName name="SIS072_F_Nenurodytakuro11Rodiklispastaba1" localSheetId="2">'Forma 1'!$D$36</definedName>
    <definedName name="SIS072_F_Nenurodytakuro11Rodiklispastaba1">'Forma 1'!$D$36</definedName>
    <definedName name="SIS072_F_Nenurodytakuro12Kainos1" localSheetId="2">'Forma 1'!$E$37</definedName>
    <definedName name="SIS072_F_Nenurodytakuro12Kainos1">'Forma 1'!$E$37</definedName>
    <definedName name="SIS072_F_Nenurodytakuro12Rodiklispastaba1" localSheetId="2">'Forma 1'!$D$37</definedName>
    <definedName name="SIS072_F_Nenurodytakuro12Rodiklispastaba1">'Forma 1'!$D$37</definedName>
    <definedName name="SIS072_F_Nenurodytakuro13Kainos1" localSheetId="2">'Forma 1'!$E$39</definedName>
    <definedName name="SIS072_F_Nenurodytakuro13Kainos1">'Forma 1'!$E$39</definedName>
    <definedName name="SIS072_F_Nenurodytakuro13Rodiklispastaba1" localSheetId="2">'Forma 1'!$D$39</definedName>
    <definedName name="SIS072_F_Nenurodytakuro13Rodiklispastaba1">'Forma 1'!$D$39</definedName>
    <definedName name="SIS072_F_Nenurodytakuro14Kainos1" localSheetId="2">'Forma 1'!$E$40</definedName>
    <definedName name="SIS072_F_Nenurodytakuro14Kainos1">'Forma 1'!$E$40</definedName>
    <definedName name="SIS072_F_Nenurodytakuro14Rodiklispastaba1" localSheetId="2">'Forma 1'!$D$40</definedName>
    <definedName name="SIS072_F_Nenurodytakuro14Rodiklispastaba1">'Forma 1'!$D$40</definedName>
    <definedName name="SIS072_F_Nenurodytakuro15Kainos1" localSheetId="2">'Forma 1'!$E$42</definedName>
    <definedName name="SIS072_F_Nenurodytakuro15Kainos1">'Forma 1'!$E$42</definedName>
    <definedName name="SIS072_F_Nenurodytakuro15Rodiklispastaba1" localSheetId="2">'Forma 1'!$D$42</definedName>
    <definedName name="SIS072_F_Nenurodytakuro15Rodiklispastaba1">'Forma 1'!$D$42</definedName>
    <definedName name="SIS072_F_Nenurodytakuro16Kainos1" localSheetId="2">'Forma 1'!$E$43</definedName>
    <definedName name="SIS072_F_Nenurodytakuro16Kainos1">'Forma 1'!$E$43</definedName>
    <definedName name="SIS072_F_Nenurodytakuro16Rodiklispastaba1" localSheetId="2">'Forma 1'!$D$43</definedName>
    <definedName name="SIS072_F_Nenurodytakuro16Rodiklispastaba1">'Forma 1'!$D$43</definedName>
    <definedName name="SIS072_F_Nenurodytakuro17Kainos1" localSheetId="2">'Forma 1'!$E$45</definedName>
    <definedName name="SIS072_F_Nenurodytakuro17Kainos1">'Forma 1'!$E$45</definedName>
    <definedName name="SIS072_F_Nenurodytakuro17Rodiklispastaba1" localSheetId="2">'Forma 1'!$D$45</definedName>
    <definedName name="SIS072_F_Nenurodytakuro17Rodiklispastaba1">'Forma 1'!$D$45</definedName>
    <definedName name="SIS072_F_Nenurodytakuro18Kainos1" localSheetId="2">'Forma 1'!$E$46</definedName>
    <definedName name="SIS072_F_Nenurodytakuro18Kainos1">'Forma 1'!$E$46</definedName>
    <definedName name="SIS072_F_Nenurodytakuro18Rodiklispastaba1" localSheetId="2">'Forma 1'!$D$46</definedName>
    <definedName name="SIS072_F_Nenurodytakuro18Rodiklispastaba1">'Forma 1'!$D$46</definedName>
    <definedName name="SIS072_F_Nenurodytakuro1Kainos1" localSheetId="2">'Forma 1'!$E$21</definedName>
    <definedName name="SIS072_F_Nenurodytakuro1Kainos1">'Forma 1'!$E$21</definedName>
    <definedName name="SIS072_F_Nenurodytakuro1Rodiklispastaba1" localSheetId="2">'Forma 1'!$D$21</definedName>
    <definedName name="SIS072_F_Nenurodytakuro1Rodiklispastaba1">'Forma 1'!$D$21</definedName>
    <definedName name="SIS072_F_Nenurodytakuro2Kainos1" localSheetId="2">'Forma 1'!$E$22</definedName>
    <definedName name="SIS072_F_Nenurodytakuro2Kainos1">'Forma 1'!$E$22</definedName>
    <definedName name="SIS072_F_Nenurodytakuro2Rodiklispastaba1" localSheetId="2">'Forma 1'!$D$22</definedName>
    <definedName name="SIS072_F_Nenurodytakuro2Rodiklispastaba1">'Forma 1'!$D$22</definedName>
    <definedName name="SIS072_F_Nenurodytakuro3Kainos1" localSheetId="2">'Forma 1'!$E$24</definedName>
    <definedName name="SIS072_F_Nenurodytakuro3Kainos1">'Forma 1'!$E$24</definedName>
    <definedName name="SIS072_F_Nenurodytakuro3Rodiklispastaba1" localSheetId="2">'Forma 1'!$D$24</definedName>
    <definedName name="SIS072_F_Nenurodytakuro3Rodiklispastaba1">'Forma 1'!$D$24</definedName>
    <definedName name="SIS072_F_Nenurodytakuro4Kainos1" localSheetId="2">'Forma 1'!$E$25</definedName>
    <definedName name="SIS072_F_Nenurodytakuro4Kainos1">'Forma 1'!$E$25</definedName>
    <definedName name="SIS072_F_Nenurodytakuro4Rodiklispastaba1" localSheetId="2">'Forma 1'!$D$25</definedName>
    <definedName name="SIS072_F_Nenurodytakuro4Rodiklispastaba1">'Forma 1'!$D$25</definedName>
    <definedName name="SIS072_F_Nenurodytakuro5Kainos1" localSheetId="2">'Forma 1'!$E$27</definedName>
    <definedName name="SIS072_F_Nenurodytakuro5Kainos1">'Forma 1'!$E$27</definedName>
    <definedName name="SIS072_F_Nenurodytakuro5Rodiklispastaba1" localSheetId="2">'Forma 1'!$D$27</definedName>
    <definedName name="SIS072_F_Nenurodytakuro5Rodiklispastaba1">'Forma 1'!$D$27</definedName>
    <definedName name="SIS072_F_Nenurodytakuro6Kainos1" localSheetId="2">'Forma 1'!$E$28</definedName>
    <definedName name="SIS072_F_Nenurodytakuro6Kainos1">'Forma 1'!$E$28</definedName>
    <definedName name="SIS072_F_Nenurodytakuro6Rodiklispastaba1" localSheetId="2">'Forma 1'!$D$28</definedName>
    <definedName name="SIS072_F_Nenurodytakuro6Rodiklispastaba1">'Forma 1'!$D$28</definedName>
    <definedName name="SIS072_F_Nenurodytakuro7Kainos1" localSheetId="2">'Forma 1'!$E$30</definedName>
    <definedName name="SIS072_F_Nenurodytakuro7Kainos1">'Forma 1'!$E$30</definedName>
    <definedName name="SIS072_F_Nenurodytakuro7Rodiklispastaba1" localSheetId="2">'Forma 1'!$D$30</definedName>
    <definedName name="SIS072_F_Nenurodytakuro7Rodiklispastaba1">'Forma 1'!$D$30</definedName>
    <definedName name="SIS072_F_Nenurodytakuro8Kainos1" localSheetId="2">'Forma 1'!$E$31</definedName>
    <definedName name="SIS072_F_Nenurodytakuro8Kainos1">'Forma 1'!$E$31</definedName>
    <definedName name="SIS072_F_Nenurodytakuro8Rodiklispastaba1" localSheetId="2">'Forma 1'!$D$31</definedName>
    <definedName name="SIS072_F_Nenurodytakuro8Rodiklispastaba1">'Forma 1'!$D$31</definedName>
    <definedName name="SIS072_F_Nenurodytakuro9Kainos1" localSheetId="2">'Forma 1'!$E$33</definedName>
    <definedName name="SIS072_F_Nenurodytakuro9Kainos1">'Forma 1'!$E$33</definedName>
    <definedName name="SIS072_F_Nenurodytakuro9Rodiklispastaba1" localSheetId="2">'Forma 1'!$D$33</definedName>
    <definedName name="SIS072_F_Nenurodytakuro9Rodiklispastaba1">'Forma 1'!$D$33</definedName>
    <definedName name="SIS072_F_Nepadengtusana1Kainos1" localSheetId="2">'Forma 1'!$E$65</definedName>
    <definedName name="SIS072_F_Nepadengtusana1Kainos1">'Forma 1'!$E$65</definedName>
    <definedName name="SIS072_F_Papildomadedam10Kainos1" localSheetId="2">'Forma 1'!$E$75</definedName>
    <definedName name="SIS072_F_Papildomadedam10Kainos1">'Forma 1'!$E$75</definedName>
    <definedName name="SIS072_F_Papildomadedam10Rodiklispastaba1" localSheetId="2">'Forma 1'!$D$75</definedName>
    <definedName name="SIS072_F_Papildomadedam10Rodiklispastaba1">'Forma 1'!$D$75</definedName>
    <definedName name="SIS072_F_Papildomadedam1Kainos1" localSheetId="2">'Forma 1'!$E$66</definedName>
    <definedName name="SIS072_F_Papildomadedam1Kainos1">'Forma 1'!$E$66</definedName>
    <definedName name="SIS072_F_Papildomadedam1Rodiklispastaba1" localSheetId="2">'Forma 1'!$D$66</definedName>
    <definedName name="SIS072_F_Papildomadedam1Rodiklispastaba1">'Forma 1'!$D$66</definedName>
    <definedName name="SIS072_F_Papildomadedam2Kainos1" localSheetId="2">'Forma 1'!$E$67</definedName>
    <definedName name="SIS072_F_Papildomadedam2Kainos1">'Forma 1'!$E$67</definedName>
    <definedName name="SIS072_F_Papildomadedam2Rodiklispastaba1" localSheetId="2">'Forma 1'!$D$67</definedName>
    <definedName name="SIS072_F_Papildomadedam2Rodiklispastaba1">'Forma 1'!$D$67</definedName>
    <definedName name="SIS072_F_Papildomadedam3Kainos1" localSheetId="2">'Forma 1'!$E$68</definedName>
    <definedName name="SIS072_F_Papildomadedam3Kainos1">'Forma 1'!$E$68</definedName>
    <definedName name="SIS072_F_Papildomadedam3Rodiklispastaba1" localSheetId="2">'Forma 1'!$D$68</definedName>
    <definedName name="SIS072_F_Papildomadedam3Rodiklispastaba1">'Forma 1'!$D$68</definedName>
    <definedName name="SIS072_F_Papildomadedam4Kainos1" localSheetId="2">'Forma 1'!$E$69</definedName>
    <definedName name="SIS072_F_Papildomadedam4Kainos1">'Forma 1'!$E$69</definedName>
    <definedName name="SIS072_F_Papildomadedam4Rodiklispastaba1" localSheetId="2">'Forma 1'!$D$69</definedName>
    <definedName name="SIS072_F_Papildomadedam4Rodiklispastaba1">'Forma 1'!$D$69</definedName>
    <definedName name="SIS072_F_Papildomadedam5Kainos1" localSheetId="2">'Forma 1'!$E$70</definedName>
    <definedName name="SIS072_F_Papildomadedam5Kainos1">'Forma 1'!$E$70</definedName>
    <definedName name="SIS072_F_Papildomadedam5Rodiklispastaba1" localSheetId="2">'Forma 1'!$D$70</definedName>
    <definedName name="SIS072_F_Papildomadedam5Rodiklispastaba1">'Forma 1'!$D$70</definedName>
    <definedName name="SIS072_F_Papildomadedam6Kainos1" localSheetId="2">'Forma 1'!$E$71</definedName>
    <definedName name="SIS072_F_Papildomadedam6Kainos1">'Forma 1'!$E$71</definedName>
    <definedName name="SIS072_F_Papildomadedam6Rodiklispastaba1" localSheetId="2">'Forma 1'!$D$71</definedName>
    <definedName name="SIS072_F_Papildomadedam6Rodiklispastaba1">'Forma 1'!$D$71</definedName>
    <definedName name="SIS072_F_Papildomadedam7Kainos1" localSheetId="2">'Forma 1'!$E$72</definedName>
    <definedName name="SIS072_F_Papildomadedam7Kainos1">'Forma 1'!$E$72</definedName>
    <definedName name="SIS072_F_Papildomadedam7Rodiklispastaba1" localSheetId="2">'Forma 1'!$D$72</definedName>
    <definedName name="SIS072_F_Papildomadedam7Rodiklispastaba1">'Forma 1'!$D$72</definedName>
    <definedName name="SIS072_F_Papildomadedam8Kainos1" localSheetId="2">'Forma 1'!$E$73</definedName>
    <definedName name="SIS072_F_Papildomadedam8Kainos1">'Forma 1'!$E$73</definedName>
    <definedName name="SIS072_F_Papildomadedam8Rodiklispastaba1" localSheetId="2">'Forma 1'!$D$73</definedName>
    <definedName name="SIS072_F_Papildomadedam8Rodiklispastaba1">'Forma 1'!$D$73</definedName>
    <definedName name="SIS072_F_Papildomadedam9Kainos1" localSheetId="2">'Forma 1'!$E$74</definedName>
    <definedName name="SIS072_F_Papildomadedam9Kainos1">'Forma 1'!$E$74</definedName>
    <definedName name="SIS072_F_Papildomadedam9Rodiklispastaba1" localSheetId="2">'Forma 1'!$D$74</definedName>
    <definedName name="SIS072_F_Papildomadedam9Rodiklispastaba1">'Forma 1'!$D$74</definedName>
    <definedName name="SIS072_F_Pastoviojikain1Kainos1" localSheetId="2">'Forma 1'!$E$52</definedName>
    <definedName name="SIS072_F_Pastoviojikain1Kainos1">'Forma 1'!$E$52</definedName>
    <definedName name="SIS072_F_Pastoviojikain2Kainos1" localSheetId="2">'Forma 1'!$E$60</definedName>
    <definedName name="SIS072_F_Pastoviojikain2Kainos1">'Forma 1'!$E$60</definedName>
    <definedName name="SIS072_F_Praejusimenesi1Kainos1" localSheetId="2">'Forma 1'!$E$80</definedName>
    <definedName name="SIS072_F_Praejusimenesi1Kainos1">'Forma 1'!$E$80</definedName>
    <definedName name="SIS072_F_Praejusimenesi1Rodiklispastaba1" localSheetId="2">'Forma 1'!$D$80</definedName>
    <definedName name="SIS072_F_Praejusimenesi1Rodiklispastaba1">'Forma 1'!$D$80</definedName>
    <definedName name="SIS072_F_Praejusimenesi2Kainos1" localSheetId="2">'Forma 1'!$E$81</definedName>
    <definedName name="SIS072_F_Praejusimenesi2Kainos1">'Forma 1'!$E$81</definedName>
    <definedName name="SIS072_F_Praejusimenesi2Rodiklispastaba1" localSheetId="2">'Forma 1'!$D$81</definedName>
    <definedName name="SIS072_F_Praejusimenesi2Rodiklispastaba1">'Forma 1'!$D$81</definedName>
    <definedName name="SIS072_F_Praejusimenesi3Kainos1" localSheetId="2">'Forma 1'!$E$89</definedName>
    <definedName name="SIS072_F_Praejusimenesi3Kainos1">'Forma 1'!$E$89</definedName>
    <definedName name="SIS072_F_Praejusimenesi3Rodiklispastaba1" localSheetId="2">'Forma 1'!$D$89</definedName>
    <definedName name="SIS072_F_Praejusimenesi3Rodiklispastaba1">'Forma 1'!$D$89</definedName>
    <definedName name="SIS072_F_Savivaldybeiva10Kainos1" localSheetId="2">'Forma 1'!$E$92</definedName>
    <definedName name="SIS072_F_Savivaldybeiva10Kainos1">'Forma 1'!$E$92</definedName>
    <definedName name="SIS072_F_Savivaldybeiva10Rodiklispastaba1" localSheetId="2">'Forma 1'!$D$92</definedName>
    <definedName name="SIS072_F_Savivaldybeiva10Rodiklispastaba1">'Forma 1'!$D$92</definedName>
    <definedName name="SIS072_F_Savivaldybeiva11Kainos1" localSheetId="2">'Forma 1'!$E$93</definedName>
    <definedName name="SIS072_F_Savivaldybeiva11Kainos1">'Forma 1'!$E$93</definedName>
    <definedName name="SIS072_F_Savivaldybeiva11Rodiklispastaba1" localSheetId="2">'Forma 1'!$D$93</definedName>
    <definedName name="SIS072_F_Savivaldybeiva11Rodiklispastaba1">'Forma 1'!$D$93</definedName>
    <definedName name="SIS072_F_Savivaldybeiva12Kainos1" localSheetId="2">'Forma 1'!$E$94</definedName>
    <definedName name="SIS072_F_Savivaldybeiva12Kainos1">'Forma 1'!$E$94</definedName>
    <definedName name="SIS072_F_Savivaldybeiva12Rodiklispastaba1" localSheetId="2">'Forma 1'!$D$94</definedName>
    <definedName name="SIS072_F_Savivaldybeiva12Rodiklispastaba1">'Forma 1'!$D$94</definedName>
    <definedName name="SIS072_F_Savivaldybeiva13Kainos1" localSheetId="2">'Forma 1'!$E$95</definedName>
    <definedName name="SIS072_F_Savivaldybeiva13Kainos1">'Forma 1'!$E$95</definedName>
    <definedName name="SIS072_F_Savivaldybeiva13Rodiklispastaba1" localSheetId="2">'Forma 1'!$D$95</definedName>
    <definedName name="SIS072_F_Savivaldybeiva13Rodiklispastaba1">'Forma 1'!$D$95</definedName>
    <definedName name="SIS072_F_Savivaldybeiva14Kainos1" localSheetId="2">'Forma 1'!$E$96</definedName>
    <definedName name="SIS072_F_Savivaldybeiva14Kainos1">'Forma 1'!$E$96</definedName>
    <definedName name="SIS072_F_Savivaldybeiva14Rodiklispastaba1" localSheetId="2">'Forma 1'!$D$96</definedName>
    <definedName name="SIS072_F_Savivaldybeiva14Rodiklispastaba1">'Forma 1'!$D$96</definedName>
    <definedName name="SIS072_F_Savivaldybeiva1Kainos1" localSheetId="2">'Forma 1'!$E$82</definedName>
    <definedName name="SIS072_F_Savivaldybeiva1Kainos1">'Forma 1'!$E$82</definedName>
    <definedName name="SIS072_F_Savivaldybeiva1Rodiklispastaba1" localSheetId="2">'Forma 1'!$D$82</definedName>
    <definedName name="SIS072_F_Savivaldybeiva1Rodiklispastaba1">'Forma 1'!$D$82</definedName>
    <definedName name="SIS072_F_Savivaldybeiva2Kainos1" localSheetId="2">'Forma 1'!$E$83</definedName>
    <definedName name="SIS072_F_Savivaldybeiva2Kainos1">'Forma 1'!$E$83</definedName>
    <definedName name="SIS072_F_Savivaldybeiva2Rodiklispastaba1" localSheetId="2">'Forma 1'!$D$83</definedName>
    <definedName name="SIS072_F_Savivaldybeiva2Rodiklispastaba1">'Forma 1'!$D$83</definedName>
    <definedName name="SIS072_F_Savivaldybeiva3Kainos1" localSheetId="2">'Forma 1'!$E$84</definedName>
    <definedName name="SIS072_F_Savivaldybeiva3Kainos1">'Forma 1'!$E$84</definedName>
    <definedName name="SIS072_F_Savivaldybeiva3Rodiklispastaba1" localSheetId="2">'Forma 1'!$D$84</definedName>
    <definedName name="SIS072_F_Savivaldybeiva3Rodiklispastaba1">'Forma 1'!$D$84</definedName>
    <definedName name="SIS072_F_Savivaldybeiva4Kainos1" localSheetId="2">'Forma 1'!$E$85</definedName>
    <definedName name="SIS072_F_Savivaldybeiva4Kainos1">'Forma 1'!$E$85</definedName>
    <definedName name="SIS072_F_Savivaldybeiva4Rodiklispastaba1" localSheetId="2">'Forma 1'!$D$85</definedName>
    <definedName name="SIS072_F_Savivaldybeiva4Rodiklispastaba1">'Forma 1'!$D$85</definedName>
    <definedName name="SIS072_F_Savivaldybeiva5Kainos1" localSheetId="2">'Forma 1'!$E$86</definedName>
    <definedName name="SIS072_F_Savivaldybeiva5Kainos1">'Forma 1'!$E$86</definedName>
    <definedName name="SIS072_F_Savivaldybeiva5Rodiklispastaba1" localSheetId="2">'Forma 1'!$D$86</definedName>
    <definedName name="SIS072_F_Savivaldybeiva5Rodiklispastaba1">'Forma 1'!$D$86</definedName>
    <definedName name="SIS072_F_Savivaldybeiva6Kainos1" localSheetId="2">'Forma 1'!$E$87</definedName>
    <definedName name="SIS072_F_Savivaldybeiva6Kainos1">'Forma 1'!$E$87</definedName>
    <definedName name="SIS072_F_Savivaldybeiva6Rodiklispastaba1" localSheetId="2">'Forma 1'!$D$87</definedName>
    <definedName name="SIS072_F_Savivaldybeiva6Rodiklispastaba1">'Forma 1'!$D$87</definedName>
    <definedName name="SIS072_F_Savivaldybeiva7Kainos1" localSheetId="2">'Forma 1'!$E$88</definedName>
    <definedName name="SIS072_F_Savivaldybeiva7Kainos1">'Forma 1'!$E$88</definedName>
    <definedName name="SIS072_F_Savivaldybeiva7Rodiklispastaba1" localSheetId="2">'Forma 1'!$D$88</definedName>
    <definedName name="SIS072_F_Savivaldybeiva7Rodiklispastaba1">'Forma 1'!$D$88</definedName>
    <definedName name="SIS072_F_Savivaldybeiva8Kainos1" localSheetId="2">'Forma 1'!$E$90</definedName>
    <definedName name="SIS072_F_Savivaldybeiva8Kainos1">'Forma 1'!$E$90</definedName>
    <definedName name="SIS072_F_Savivaldybeiva8Rodiklispastaba1" localSheetId="2">'Forma 1'!$D$90</definedName>
    <definedName name="SIS072_F_Savivaldybeiva8Rodiklispastaba1">'Forma 1'!$D$90</definedName>
    <definedName name="SIS072_F_Savivaldybeiva9Kainos1" localSheetId="2">'Forma 1'!$E$91</definedName>
    <definedName name="SIS072_F_Savivaldybeiva9Kainos1">'Forma 1'!$E$91</definedName>
    <definedName name="SIS072_F_Savivaldybeiva9Rodiklispastaba1" localSheetId="2">'Forma 1'!$D$91</definedName>
    <definedName name="SIS072_F_Savivaldybeiva9Rodiklispastaba1">'Forma 1'!$D$91</definedName>
    <definedName name="SIS072_F_Silumosisigiji1Kainos1" localSheetId="2">'Forma 1'!$E$50</definedName>
    <definedName name="SIS072_F_Silumosisigiji1Kainos1">'Forma 1'!$E$50</definedName>
    <definedName name="SIS072_F_Silumosperdavi2Kainos1" localSheetId="2">'Forma 1'!$E$55</definedName>
    <definedName name="SIS072_F_Silumosperdavi2Kainos1">'Forma 1'!$E$55</definedName>
    <definedName name="SIS072_F_Silumosprodukt2Kainos1" localSheetId="2">'Forma 1'!$E$12</definedName>
    <definedName name="SIS072_F_Silumosprodukt2Kainos1">'Forma 1'!$E$12</definedName>
    <definedName name="SIS072_F_Sprendimasnuta1Kainos1" localSheetId="2">'Forma 1'!$E$97</definedName>
    <definedName name="SIS072_F_Sprendimasnuta1Kainos1">'Forma 1'!$E$97</definedName>
    <definedName name="SIS072_F_Sprendimasnuta1Matovnt1" localSheetId="2">'Forma 1'!$C$97</definedName>
    <definedName name="SIS072_F_Sprendimasnuta1Matovnt1">'Forma 1'!$C$97</definedName>
    <definedName name="SIS072_F_Sprendimasnuta1Rodiklispastaba1" localSheetId="2">'Forma 1'!$D$97</definedName>
    <definedName name="SIS072_F_Sprendimasnuta1Rodiklispastaba1">'Forma 1'!$D$97</definedName>
    <definedName name="SIS072_F_Subsidijosdydis1Kainos1" localSheetId="2">'Forma 1'!$E$77</definedName>
    <definedName name="SIS072_F_Subsidijosdydis1Kainos1">'Forma 1'!$E$77</definedName>
    <definedName name="SIS072_F_Subsidijosdydis1Rodiklispastaba1" localSheetId="2">'Forma 1'!$D$77</definedName>
    <definedName name="SIS072_F_Subsidijosdydis1Rodiklispastaba1">'Forma 1'!$D$77</definedName>
    <definedName name="SIS072_F_Vidutinesverti1Kainos1" localSheetId="2">'Forma 1'!$E$16</definedName>
    <definedName name="SIS072_F_Vidutinesverti1Kainos1">'Forma 1'!$E$16</definedName>
    <definedName name="SIS072_F_Vidutinesverti1Rodiklispastaba1" localSheetId="2">'Forma 1'!$D$16</definedName>
    <definedName name="SIS072_F_Vidutinesverti1Rodiklispastaba1">'Forma 1'!$D$16</definedName>
    <definedName name="SIS072_F_Vienanareskain1Kainos1" localSheetId="2">'Forma 1'!$E$13</definedName>
    <definedName name="SIS072_F_Vienanareskain1Kainos1">'Forma 1'!$E$13</definedName>
    <definedName name="SIS072_F_Vienanareskain2FormuleKainos1" localSheetId="2">'Forma 1'!$E$15</definedName>
    <definedName name="SIS072_F_Vienanareskain2FormuleKainos1">'Forma 1'!$E$15</definedName>
    <definedName name="SIS072_F_Vienanareskain2FormuleRodiklispastaba1" localSheetId="2">'Forma 1'!$D$15</definedName>
    <definedName name="SIS072_F_Vienanareskain2FormuleRodiklispastaba1">'Forma 1'!$D$15</definedName>
    <definedName name="SIS072_F_Vienanareskain2Kainos1" localSheetId="2">'Forma 1'!$E$14</definedName>
    <definedName name="SIS072_F_Vienanareskain2Kainos1">'Forma 1'!$E$14</definedName>
    <definedName name="SIS072_F_Vienanaressilu1Kainos1" localSheetId="2">'Forma 1'!$E$56</definedName>
    <definedName name="SIS072_F_Vienanaressilu1Kainos1">'Forma 1'!$E$56</definedName>
    <definedName name="SIS072_F_Vienanaressilu2FormuleKainos1" localSheetId="2">'Forma 1'!$E$58</definedName>
    <definedName name="SIS072_F_Vienanaressilu2FormuleKainos1">'Forma 1'!$E$58</definedName>
    <definedName name="SIS072_F_Vienanaressilu2FormuleRodiklispastaba1" localSheetId="2">'Forma 1'!$D$58</definedName>
    <definedName name="SIS072_F_Vienanaressilu2FormuleRodiklispastaba1">'Forma 1'!$D$58</definedName>
    <definedName name="SIS072_F_Vienanaressilu2Kainos1" localSheetId="2">'Forma 1'!$E$57</definedName>
    <definedName name="SIS072_F_Vienanaressilu2Kainos1">'Forma 1'!$E$57</definedName>
  </definedNames>
  <calcPr calcId="191029"/>
</workbook>
</file>

<file path=xl/calcChain.xml><?xml version="1.0" encoding="utf-8"?>
<calcChain xmlns="http://schemas.openxmlformats.org/spreadsheetml/2006/main">
  <c r="E12" i="3" l="1"/>
  <c r="E12" i="2"/>
  <c r="E14" i="3"/>
  <c r="E14" i="2"/>
  <c r="E57" i="4"/>
  <c r="E14" i="4" l="1"/>
  <c r="E89" i="4" l="1"/>
  <c r="E81" i="4"/>
  <c r="E65" i="4"/>
  <c r="E61" i="4"/>
  <c r="E55" i="4"/>
  <c r="B49" i="4"/>
  <c r="B48" i="4"/>
  <c r="B46" i="4"/>
  <c r="B45" i="4"/>
  <c r="B43" i="4"/>
  <c r="B42" i="4"/>
  <c r="B40" i="4"/>
  <c r="B39" i="4"/>
  <c r="B37" i="4"/>
  <c r="B36" i="4"/>
  <c r="B34" i="4"/>
  <c r="B33" i="4"/>
  <c r="B31" i="4"/>
  <c r="B30" i="4"/>
  <c r="B28" i="4"/>
  <c r="B27" i="4"/>
  <c r="B25" i="4"/>
  <c r="B24" i="4"/>
  <c r="B22" i="4"/>
  <c r="B21" i="4"/>
  <c r="E16" i="4"/>
  <c r="E53" i="4" s="1"/>
  <c r="E17" i="3"/>
  <c r="E21" i="3" s="1"/>
  <c r="E22" i="3" s="1"/>
  <c r="E17" i="2"/>
  <c r="E21" i="2" s="1"/>
  <c r="E22" i="2" s="1"/>
  <c r="E12" i="4" l="1"/>
  <c r="E76" i="4" s="1"/>
  <c r="E78" i="4" s="1"/>
  <c r="E79" i="4" s="1"/>
</calcChain>
</file>

<file path=xl/sharedStrings.xml><?xml version="1.0" encoding="utf-8"?>
<sst xmlns="http://schemas.openxmlformats.org/spreadsheetml/2006/main" count="428" uniqueCount="234">
  <si>
    <t>Ūkio subjektas: MAŽEIKIŲ ŠILUMOS TINKLAI UAB</t>
  </si>
  <si>
    <t xml:space="preserve">Ataskaitinis laikotarpis:  - </t>
  </si>
  <si>
    <t>Karšto vandens kainos skaičiavimas (kitiems vartotojams)</t>
  </si>
  <si>
    <t>Eil. Nr.</t>
  </si>
  <si>
    <t>Pavadinimas</t>
  </si>
  <si>
    <t>Mato vnt.</t>
  </si>
  <si>
    <t>Rodiklis / pastaba</t>
  </si>
  <si>
    <t>Kainos / kiekiai</t>
  </si>
  <si>
    <t>1.</t>
  </si>
  <si>
    <t>KARŠTO VANDENS KAINOS DEDAMOSIOS:</t>
  </si>
  <si>
    <t>1.1.</t>
  </si>
  <si>
    <t>karšto vandens kainos pastovioji dedamoji</t>
  </si>
  <si>
    <r>
      <t>Eur/m</t>
    </r>
    <r>
      <rPr>
        <vertAlign val="superscript"/>
        <sz val="12"/>
        <color theme="1"/>
        <rFont val="Times New Roman"/>
        <family val="1"/>
        <charset val="186"/>
      </rPr>
      <t>3</t>
    </r>
  </si>
  <si>
    <r>
      <t>T</t>
    </r>
    <r>
      <rPr>
        <vertAlign val="subscript"/>
        <sz val="12"/>
        <color theme="1"/>
        <rFont val="Times New Roman"/>
        <family val="1"/>
        <charset val="186"/>
      </rPr>
      <t xml:space="preserve">kv pd </t>
    </r>
  </si>
  <si>
    <t>1.2.</t>
  </si>
  <si>
    <t>karšto vandens kainos kintamoji dedamoji</t>
  </si>
  <si>
    <r>
      <t>T</t>
    </r>
    <r>
      <rPr>
        <vertAlign val="subscript"/>
        <sz val="12"/>
        <color theme="1"/>
        <rFont val="Times New Roman"/>
        <family val="1"/>
        <charset val="186"/>
      </rPr>
      <t xml:space="preserve">kv kd </t>
    </r>
  </si>
  <si>
    <t>formulė</t>
  </si>
  <si>
    <t>2.</t>
  </si>
  <si>
    <t>Šilumos kaina, naudojama karšto vandens kainos skaičiavimuose</t>
  </si>
  <si>
    <t>ct/kWh</t>
  </si>
  <si>
    <t>-</t>
  </si>
  <si>
    <t>3.</t>
  </si>
  <si>
    <t>Geriamojo vandens tiekimo ir nuotekų tvarkymo paslaugų kaina</t>
  </si>
  <si>
    <t>4.</t>
  </si>
  <si>
    <t>Geriamojo vandens pardavimo kaina</t>
  </si>
  <si>
    <t>Eur/apsk. pr. per mėn.</t>
  </si>
  <si>
    <t>5.</t>
  </si>
  <si>
    <r>
      <t xml:space="preserve">PAPILDOMA DEDAMOJI </t>
    </r>
    <r>
      <rPr>
        <sz val="12"/>
        <color theme="1"/>
        <rFont val="Times New Roman"/>
        <family val="1"/>
      </rPr>
      <t>(5.1. + 5.2. + ...)</t>
    </r>
  </si>
  <si>
    <r>
      <t>Eur/m</t>
    </r>
    <r>
      <rPr>
        <b/>
        <vertAlign val="superscript"/>
        <sz val="12"/>
        <color theme="1"/>
        <rFont val="Times New Roman"/>
        <family val="1"/>
      </rPr>
      <t>3</t>
    </r>
  </si>
  <si>
    <t>5.1.</t>
  </si>
  <si>
    <r>
      <t xml:space="preserve">Papildoma dedamoji dėl </t>
    </r>
    <r>
      <rPr>
        <i/>
        <sz val="12"/>
        <color theme="1"/>
        <rFont val="Times New Roman"/>
        <family val="1"/>
      </rPr>
      <t>(įrašyti),</t>
    </r>
    <r>
      <rPr>
        <sz val="12"/>
        <color theme="1"/>
        <rFont val="Times New Roman"/>
        <family val="1"/>
      </rPr>
      <t xml:space="preserve"> nustatyta </t>
    </r>
    <r>
      <rPr>
        <i/>
        <sz val="12"/>
        <color theme="1"/>
        <rFont val="Times New Roman"/>
        <family val="1"/>
      </rPr>
      <t>(įrašyti sprendimo, nutarimo ar ūkio subjekto įstatuose nustatyto dokumento datą ir numerį)</t>
    </r>
  </si>
  <si>
    <r>
      <t>Eur/m</t>
    </r>
    <r>
      <rPr>
        <vertAlign val="superscript"/>
        <sz val="12"/>
        <color theme="1"/>
        <rFont val="Times New Roman"/>
        <family val="1"/>
      </rPr>
      <t>3</t>
    </r>
  </si>
  <si>
    <t>Taikymo laikotarpis
nuo (įrašyti laikotarpį)
iki (įrašyti laikotarpį)</t>
  </si>
  <si>
    <t>5.2.</t>
  </si>
  <si>
    <t>5.3.</t>
  </si>
  <si>
    <t>6.</t>
  </si>
  <si>
    <r>
      <t xml:space="preserve">Galutinė karšto vandens kaina </t>
    </r>
    <r>
      <rPr>
        <b/>
        <i/>
        <sz val="12"/>
        <color theme="1"/>
        <rFont val="Times New Roman"/>
        <family val="1"/>
      </rPr>
      <t>(be PVM)</t>
    </r>
    <r>
      <rPr>
        <b/>
        <sz val="12"/>
        <color theme="1"/>
        <rFont val="Times New Roman"/>
        <family val="1"/>
        <charset val="186"/>
      </rPr>
      <t xml:space="preserve">  </t>
    </r>
    <r>
      <rPr>
        <sz val="12"/>
        <color theme="1"/>
        <rFont val="Times New Roman"/>
        <family val="1"/>
      </rPr>
      <t>(1.1. + 1.2. + 5)</t>
    </r>
  </si>
  <si>
    <r>
      <t>Eur/m</t>
    </r>
    <r>
      <rPr>
        <b/>
        <vertAlign val="superscript"/>
        <sz val="12"/>
        <color theme="1"/>
        <rFont val="Times New Roman"/>
        <family val="1"/>
        <charset val="186"/>
      </rPr>
      <t>3</t>
    </r>
  </si>
  <si>
    <t>7.</t>
  </si>
  <si>
    <r>
      <t xml:space="preserve">Galutinė karšto vandens kaina </t>
    </r>
    <r>
      <rPr>
        <b/>
        <i/>
        <sz val="12"/>
        <color theme="1"/>
        <rFont val="Times New Roman"/>
        <family val="1"/>
      </rPr>
      <t>(su PVM)</t>
    </r>
  </si>
  <si>
    <t>8.</t>
  </si>
  <si>
    <t>Nutarimas ar ūkio subjekto įstatuose nustatytas dokumentas, kuriuo nustatytos karšto vandens kainos dedamosios</t>
  </si>
  <si>
    <t>Pastabos:</t>
  </si>
  <si>
    <t>1. Žymėjimai, nurodyti 4 stulpelyje, atitinka Karšto vandens kainų nustatymo metodikos, patvirtintos Tarybos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</si>
  <si>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</si>
  <si>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</si>
  <si>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</si>
  <si>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2"/>
        <color theme="1"/>
        <rFont val="Times New Roman"/>
        <family val="1"/>
        <charset val="186"/>
      </rPr>
      <t>kv kd</t>
    </r>
    <r>
      <rPr>
        <sz val="12"/>
        <color theme="1"/>
        <rFont val="Times New Roman"/>
        <family val="1"/>
        <charset val="186"/>
      </rPr>
      <t xml:space="preserve"> </t>
    </r>
  </si>
  <si>
    <t>Šilumos kainos skaičiavimas (I)</t>
  </si>
  <si>
    <t>Energetikos, geriamojo vandens tiekimo ir nuotekų tvarkymo, paviršinių nuotekų tvarkymo įmonių informacijos teikimo taisyklių 22 priedas</t>
  </si>
  <si>
    <t>Kainos</t>
  </si>
  <si>
    <t>Kuro rūšys:</t>
  </si>
  <si>
    <t>Kuro rūšies linksnis:</t>
  </si>
  <si>
    <t>Mėnesiai:</t>
  </si>
  <si>
    <t>Mazutas</t>
  </si>
  <si>
    <t>Mazuto</t>
  </si>
  <si>
    <t>Sausis</t>
  </si>
  <si>
    <t>ŠILUMOS (PRODUKTO) GAMYBOS (ĮSIGIJIMO) KAINOS DEDAMOSIOS</t>
  </si>
  <si>
    <t>Medienos skiedros</t>
  </si>
  <si>
    <t>Medienos skiedrų</t>
  </si>
  <si>
    <t>Vasaris</t>
  </si>
  <si>
    <t>Šilumos (produkto) gamybos (įsigijimo) vienanarė kaina (kainos dedamosios) (1.1.1 + 1.1.2)</t>
  </si>
  <si>
    <r>
      <t>T</t>
    </r>
    <r>
      <rPr>
        <vertAlign val="subscript"/>
        <sz val="12"/>
        <rFont val="Times New Roman"/>
        <family val="1"/>
        <charset val="186"/>
      </rPr>
      <t>HG</t>
    </r>
    <r>
      <rPr>
        <sz val="12"/>
        <rFont val="Times New Roman"/>
        <family val="1"/>
        <charset val="186"/>
      </rPr>
      <t xml:space="preserve"> = T</t>
    </r>
    <r>
      <rPr>
        <vertAlign val="subscript"/>
        <sz val="12"/>
        <rFont val="Times New Roman"/>
        <family val="1"/>
        <charset val="186"/>
      </rPr>
      <t xml:space="preserve">HG,PD </t>
    </r>
    <r>
      <rPr>
        <sz val="12"/>
        <rFont val="Times New Roman"/>
        <family val="1"/>
        <charset val="186"/>
      </rPr>
      <t>+ T</t>
    </r>
    <r>
      <rPr>
        <vertAlign val="subscript"/>
        <sz val="12"/>
        <rFont val="Times New Roman"/>
        <family val="1"/>
        <charset val="186"/>
      </rPr>
      <t>HG,KD</t>
    </r>
    <r>
      <rPr>
        <sz val="12"/>
        <rFont val="Times New Roman"/>
        <family val="1"/>
        <charset val="186"/>
      </rPr>
      <t xml:space="preserve"> </t>
    </r>
  </si>
  <si>
    <t>Medienos kilmės biokuras (pjuvenos, drožlės, biokuro mišinys ir kt.)</t>
  </si>
  <si>
    <t>Medienos kilmės biokuro (pjuvenos, drožlės, biokuro mišinys ir kt.)</t>
  </si>
  <si>
    <t>Kovas</t>
  </si>
  <si>
    <t>1.1.1.</t>
  </si>
  <si>
    <t>vienanarės kainos pastovioji dedamoji</t>
  </si>
  <si>
    <r>
      <t>T</t>
    </r>
    <r>
      <rPr>
        <vertAlign val="subscript"/>
        <sz val="12"/>
        <rFont val="Times New Roman"/>
        <family val="1"/>
        <charset val="186"/>
      </rPr>
      <t>HG,PD</t>
    </r>
  </si>
  <si>
    <t>Malkinė mediena</t>
  </si>
  <si>
    <t>Malkinės medienos</t>
  </si>
  <si>
    <t>Balandis</t>
  </si>
  <si>
    <t>1.1.2</t>
  </si>
  <si>
    <t>vienanarės kainos kintamoji dedamoji</t>
  </si>
  <si>
    <r>
      <t>T</t>
    </r>
    <r>
      <rPr>
        <vertAlign val="subscript"/>
        <sz val="12"/>
        <rFont val="Times New Roman"/>
        <family val="1"/>
        <charset val="186"/>
      </rPr>
      <t>HG,KD</t>
    </r>
  </si>
  <si>
    <t>Medienos briketai</t>
  </si>
  <si>
    <t>Medienos briketų</t>
  </si>
  <si>
    <t>Gegužė</t>
  </si>
  <si>
    <t>Medienos granulės</t>
  </si>
  <si>
    <t>Medienos granulių</t>
  </si>
  <si>
    <t>Birželis</t>
  </si>
  <si>
    <t>1.1.3.</t>
  </si>
  <si>
    <t>Vidutinė svertinė kuro kaina, taikoma šilumos kainos skaičiavime</t>
  </si>
  <si>
    <t>Eur/MWh</t>
  </si>
  <si>
    <t>Skalūnų alyva</t>
  </si>
  <si>
    <t>Skalūnų alyvos</t>
  </si>
  <si>
    <t>Liepa</t>
  </si>
  <si>
    <t>1.1.3.1.</t>
  </si>
  <si>
    <t>Gamtinės dujos</t>
  </si>
  <si>
    <t>Dyzelinas</t>
  </si>
  <si>
    <t>Dyzelino</t>
  </si>
  <si>
    <t>Rugpjūtis</t>
  </si>
  <si>
    <t>1.1.3.1.1.</t>
  </si>
  <si>
    <t>Gamtinių dujų kuro kaina, taikoma šilumos kainos skaičiavimuose</t>
  </si>
  <si>
    <t>Suskystintos dujos</t>
  </si>
  <si>
    <t>Suskystintų dujų</t>
  </si>
  <si>
    <t>Rugsėjis</t>
  </si>
  <si>
    <t>1.1.3.1.2.</t>
  </si>
  <si>
    <t>Gamtinių dujų  kuro kiekis, taikomas šilumos kainos skaičiavime</t>
  </si>
  <si>
    <t xml:space="preserve">MWh </t>
  </si>
  <si>
    <t>Akmens anglis</t>
  </si>
  <si>
    <t>Akmens anglies</t>
  </si>
  <si>
    <t>Spalis</t>
  </si>
  <si>
    <t>1.1.3.2.</t>
  </si>
  <si>
    <t>Prašome pasirinktį kuro rūšį</t>
  </si>
  <si>
    <t>Biodujos</t>
  </si>
  <si>
    <t>Biodujų</t>
  </si>
  <si>
    <t>Lapkritis</t>
  </si>
  <si>
    <t xml:space="preserve">Eur/MWh </t>
  </si>
  <si>
    <t>Šiaudai (įskaitant grūdų išvalas)</t>
  </si>
  <si>
    <t>Šiaudų (įskaitant grūdų išvalas)</t>
  </si>
  <si>
    <t>Gruodis</t>
  </si>
  <si>
    <t>1.1.3.2.2.</t>
  </si>
  <si>
    <t>Durpės</t>
  </si>
  <si>
    <t>Durpių</t>
  </si>
  <si>
    <t>1.1.3.3.</t>
  </si>
  <si>
    <t>1.1.3.3.1.</t>
  </si>
  <si>
    <t>1.1.3.3.2.</t>
  </si>
  <si>
    <t>1.1.3.4.</t>
  </si>
  <si>
    <t>1.1.3.4.1.</t>
  </si>
  <si>
    <t>1.1.3.4.2.</t>
  </si>
  <si>
    <t>1.1.3.5.</t>
  </si>
  <si>
    <t>1.1.3.5.1.</t>
  </si>
  <si>
    <t>1.1.3.5.2.</t>
  </si>
  <si>
    <t>1.1.3.6.</t>
  </si>
  <si>
    <t>1.1.3.6.1.</t>
  </si>
  <si>
    <t>1.1.3.6.2.</t>
  </si>
  <si>
    <t>1.1.3.7.</t>
  </si>
  <si>
    <t>1.1.3.7.1.</t>
  </si>
  <si>
    <t>1.1.3.7.2.</t>
  </si>
  <si>
    <t>1.1.3.8.</t>
  </si>
  <si>
    <t>1.1.3.8.1.</t>
  </si>
  <si>
    <t>1.1.3.8.2.</t>
  </si>
  <si>
    <t>1.1.3.9.</t>
  </si>
  <si>
    <t>1.1.3.9.1.</t>
  </si>
  <si>
    <t>1.1.3.9.2.</t>
  </si>
  <si>
    <t>1.1.3.10.</t>
  </si>
  <si>
    <t>1.1.3.10.1.</t>
  </si>
  <si>
    <t>1.1.3.10.2.</t>
  </si>
  <si>
    <t>1.1.3.11.</t>
  </si>
  <si>
    <t>Kuro rūšis (įvardinti)</t>
  </si>
  <si>
    <t>1.1.3.11.1.</t>
  </si>
  <si>
    <t>1.1.3.11.2.</t>
  </si>
  <si>
    <t>1.1.4.</t>
  </si>
  <si>
    <r>
      <rPr>
        <b/>
        <sz val="12"/>
        <color rgb="FF000000"/>
        <rFont val="Times New Roman"/>
        <family val="1"/>
      </rPr>
      <t>Šilumos</t>
    </r>
    <r>
      <rPr>
        <sz val="12"/>
        <color rgb="FF000000"/>
        <rFont val="Times New Roman"/>
        <family val="1"/>
      </rPr>
      <t xml:space="preserve"> įsigijimo šilumos aukcione kaina </t>
    </r>
    <r>
      <rPr>
        <b/>
        <sz val="12"/>
        <color rgb="FF000000"/>
        <rFont val="Times New Roman"/>
        <family val="1"/>
      </rPr>
      <t>taikoma šilumos kainos skaičiavime</t>
    </r>
  </si>
  <si>
    <t>Šilumos (produkto) gamybos (įsigijimo) dvinarė kaina (kainos dedamosios):</t>
  </si>
  <si>
    <t>1.2.1.</t>
  </si>
  <si>
    <r>
      <t>pastovioji kainos dalis (</t>
    </r>
    <r>
      <rPr>
        <i/>
        <sz val="12"/>
        <rFont val="Times New Roman"/>
        <family val="1"/>
        <charset val="186"/>
      </rPr>
      <t>mėnesio užmokestis</t>
    </r>
    <r>
      <rPr>
        <sz val="12"/>
        <rFont val="Times New Roman"/>
        <family val="1"/>
        <charset val="186"/>
      </rPr>
      <t>)</t>
    </r>
  </si>
  <si>
    <t>Eur/mėn./kW</t>
  </si>
  <si>
    <r>
      <t>T</t>
    </r>
    <r>
      <rPr>
        <vertAlign val="subscript"/>
        <sz val="12"/>
        <rFont val="Times New Roman"/>
        <family val="1"/>
        <charset val="186"/>
      </rPr>
      <t>H, MU</t>
    </r>
  </si>
  <si>
    <t>1.2.2.</t>
  </si>
  <si>
    <t>kintamoji kainos dalis</t>
  </si>
  <si>
    <r>
      <t>T</t>
    </r>
    <r>
      <rPr>
        <vertAlign val="subscript"/>
        <sz val="12"/>
        <rFont val="Times New Roman"/>
        <family val="1"/>
        <charset val="186"/>
      </rPr>
      <t>H, KD, dv</t>
    </r>
  </si>
  <si>
    <t>ŠILUMOS PERDAVIMO KAINOS DEDAMOSIOS</t>
  </si>
  <si>
    <t>2.1.</t>
  </si>
  <si>
    <r>
      <t>Šilumos perdavimo vienanarė kaina (</t>
    </r>
    <r>
      <rPr>
        <i/>
        <sz val="12"/>
        <color rgb="FF000000"/>
        <rFont val="Times New Roman"/>
        <family val="1"/>
      </rPr>
      <t>kainos dedamosios)</t>
    </r>
    <r>
      <rPr>
        <sz val="12"/>
        <color rgb="FF000000"/>
        <rFont val="Times New Roman"/>
        <family val="1"/>
      </rPr>
      <t xml:space="preserve"> </t>
    </r>
    <r>
      <rPr>
        <i/>
        <sz val="12"/>
        <color rgb="FF000000"/>
        <rFont val="Times New Roman"/>
        <family val="1"/>
      </rPr>
      <t>(</t>
    </r>
    <r>
      <rPr>
        <b/>
        <i/>
        <sz val="12"/>
        <color rgb="FF000000"/>
        <rFont val="Times New Roman"/>
        <family val="1"/>
      </rPr>
      <t>2.1.1 + 2.1.2</t>
    </r>
    <r>
      <rPr>
        <i/>
        <sz val="12"/>
        <color rgb="FF000000"/>
        <rFont val="Times New Roman"/>
        <family val="1"/>
      </rPr>
      <t>)</t>
    </r>
  </si>
  <si>
    <r>
      <t>T</t>
    </r>
    <r>
      <rPr>
        <vertAlign val="subscript"/>
        <sz val="12"/>
        <rFont val="Times New Roman"/>
        <family val="1"/>
        <charset val="186"/>
      </rPr>
      <t>HT</t>
    </r>
    <r>
      <rPr>
        <sz val="12"/>
        <rFont val="Times New Roman"/>
        <family val="1"/>
        <charset val="186"/>
      </rPr>
      <t xml:space="preserve"> = T</t>
    </r>
    <r>
      <rPr>
        <vertAlign val="subscript"/>
        <sz val="12"/>
        <rFont val="Times New Roman"/>
        <family val="1"/>
        <charset val="186"/>
      </rPr>
      <t xml:space="preserve">HT, PD </t>
    </r>
    <r>
      <rPr>
        <sz val="12"/>
        <rFont val="Times New Roman"/>
        <family val="1"/>
        <charset val="186"/>
      </rPr>
      <t>+ T</t>
    </r>
    <r>
      <rPr>
        <vertAlign val="subscript"/>
        <sz val="12"/>
        <rFont val="Times New Roman"/>
        <family val="1"/>
        <charset val="186"/>
      </rPr>
      <t>HT, KD</t>
    </r>
  </si>
  <si>
    <t>2.1.1.</t>
  </si>
  <si>
    <t>vienanarės šilumos perdavimo kainos pastovioji dedamoji</t>
  </si>
  <si>
    <r>
      <t>T</t>
    </r>
    <r>
      <rPr>
        <vertAlign val="subscript"/>
        <sz val="12"/>
        <rFont val="Times New Roman"/>
        <family val="1"/>
        <charset val="186"/>
      </rPr>
      <t>HT, PD</t>
    </r>
  </si>
  <si>
    <t>2.1.2.</t>
  </si>
  <si>
    <t>vienanarės šilumos perdavimo kainos kintamoji dedamoji</t>
  </si>
  <si>
    <r>
      <t>T</t>
    </r>
    <r>
      <rPr>
        <vertAlign val="subscript"/>
        <sz val="12"/>
        <rFont val="Times New Roman"/>
        <family val="1"/>
        <charset val="186"/>
      </rPr>
      <t>HT, KD</t>
    </r>
  </si>
  <si>
    <t>2.2.</t>
  </si>
  <si>
    <r>
      <t>Šilumos perdavimo dvinarė kaina (</t>
    </r>
    <r>
      <rPr>
        <i/>
        <sz val="12"/>
        <rFont val="Times New Roman"/>
        <family val="1"/>
        <charset val="186"/>
      </rPr>
      <t>kainos dedamosios</t>
    </r>
    <r>
      <rPr>
        <sz val="12"/>
        <rFont val="Times New Roman"/>
        <family val="1"/>
        <charset val="186"/>
      </rPr>
      <t>):</t>
    </r>
  </si>
  <si>
    <t>2.2.1.</t>
  </si>
  <si>
    <r>
      <t>pastovioji kainos dalis (</t>
    </r>
    <r>
      <rPr>
        <i/>
        <sz val="12"/>
        <rFont val="Times New Roman"/>
        <family val="1"/>
        <charset val="186"/>
      </rPr>
      <t>mėnesio užmokestis)</t>
    </r>
  </si>
  <si>
    <r>
      <t>T</t>
    </r>
    <r>
      <rPr>
        <vertAlign val="subscript"/>
        <sz val="12"/>
        <rFont val="Times New Roman"/>
        <family val="1"/>
        <charset val="186"/>
      </rPr>
      <t>HT, MU</t>
    </r>
  </si>
  <si>
    <t>2.2.2.</t>
  </si>
  <si>
    <r>
      <t>T</t>
    </r>
    <r>
      <rPr>
        <vertAlign val="subscript"/>
        <sz val="12"/>
        <rFont val="Times New Roman"/>
        <family val="1"/>
        <charset val="186"/>
      </rPr>
      <t>HT, KD, dv</t>
    </r>
  </si>
  <si>
    <t>MAŽMENINIO APTARNAVIMO KAINA (KAINOS DEDAMOSIOS)</t>
  </si>
  <si>
    <t>3.1.</t>
  </si>
  <si>
    <t>Mažmeninio aptarnavimo kaina vartotojams už suvartotą šilumos kiekį</t>
  </si>
  <si>
    <r>
      <t>T</t>
    </r>
    <r>
      <rPr>
        <vertAlign val="subscript"/>
        <sz val="12"/>
        <rFont val="Times New Roman"/>
        <family val="1"/>
        <charset val="186"/>
      </rPr>
      <t>HS, PD</t>
    </r>
  </si>
  <si>
    <t>3.2.</t>
  </si>
  <si>
    <r>
      <t xml:space="preserve">Mažmeninio aptarnavimo pastovus </t>
    </r>
    <r>
      <rPr>
        <i/>
        <sz val="12"/>
        <color rgb="FF000000"/>
        <rFont val="Times New Roman"/>
        <family val="1"/>
      </rPr>
      <t>(mėnesio užmokestis</t>
    </r>
    <r>
      <rPr>
        <b/>
        <i/>
        <sz val="12"/>
        <color rgb="FF000000"/>
        <rFont val="Times New Roman"/>
        <family val="1"/>
      </rPr>
      <t>)</t>
    </r>
  </si>
  <si>
    <r>
      <t>T</t>
    </r>
    <r>
      <rPr>
        <vertAlign val="subscript"/>
        <sz val="12"/>
        <rFont val="Times New Roman"/>
        <family val="1"/>
        <charset val="186"/>
      </rPr>
      <t>HS, MU</t>
    </r>
  </si>
  <si>
    <r>
      <t>NEPADENGTŲ SĄNAUDŲ IR (AR) PAPILDOMAI GAUTŲ PAJAMŲ DEDAMOJI</t>
    </r>
    <r>
      <rPr>
        <sz val="12"/>
        <color rgb="FF000000"/>
        <rFont val="Times New Roman"/>
        <family val="1"/>
      </rPr>
      <t xml:space="preserve"> </t>
    </r>
    <r>
      <rPr>
        <i/>
        <sz val="12"/>
        <color rgb="FF000000"/>
        <rFont val="Times New Roman"/>
        <family val="1"/>
      </rPr>
      <t>(</t>
    </r>
    <r>
      <rPr>
        <b/>
        <i/>
        <sz val="12"/>
        <color rgb="FF000000"/>
        <rFont val="Times New Roman"/>
        <family val="1"/>
      </rPr>
      <t>4.1. + 4.2. + ...</t>
    </r>
    <r>
      <rPr>
        <i/>
        <sz val="12"/>
        <color rgb="FF000000"/>
        <rFont val="Times New Roman"/>
        <family val="1"/>
      </rPr>
      <t>)</t>
    </r>
  </si>
  <si>
    <t>–</t>
  </si>
  <si>
    <t>4.1.</t>
  </si>
  <si>
    <r>
      <t xml:space="preserve">Papildoma dedamoji dėl _____________________________ </t>
    </r>
    <r>
      <rPr>
        <i/>
        <sz val="12"/>
        <rFont val="Times New Roman"/>
        <family val="1"/>
        <charset val="186"/>
      </rPr>
      <t>(įrašyti)</t>
    </r>
    <r>
      <rPr>
        <sz val="12"/>
        <rFont val="Times New Roman"/>
        <family val="1"/>
        <charset val="186"/>
      </rPr>
      <t xml:space="preserve">, nustatyta _____________________________ </t>
    </r>
    <r>
      <rPr>
        <i/>
        <sz val="12"/>
        <rFont val="Times New Roman"/>
        <family val="1"/>
        <charset val="186"/>
      </rPr>
      <t>(įrašyti sprendimo, nutarimo ar ūkio subjekto įstatuose nustatytu dokumentu  datą ir numerį)</t>
    </r>
  </si>
  <si>
    <r>
      <t xml:space="preserve">Taikymo laikotarpis nuo </t>
    </r>
    <r>
      <rPr>
        <i/>
        <sz val="12"/>
        <rFont val="Times New Roman"/>
        <family val="1"/>
        <charset val="186"/>
      </rPr>
      <t xml:space="preserve">(įrašyti laikotarpį) </t>
    </r>
    <r>
      <rPr>
        <sz val="12"/>
        <rFont val="Times New Roman"/>
        <family val="1"/>
        <charset val="186"/>
      </rPr>
      <t xml:space="preserve">iki </t>
    </r>
    <r>
      <rPr>
        <i/>
        <sz val="12"/>
        <rFont val="Times New Roman"/>
        <family val="1"/>
        <charset val="186"/>
      </rPr>
      <t>(įrašyti laikotarpį)</t>
    </r>
  </si>
  <si>
    <t>4.2.</t>
  </si>
  <si>
    <t>4.3.</t>
  </si>
  <si>
    <t>4.4.</t>
  </si>
  <si>
    <t>4.5.</t>
  </si>
  <si>
    <t>4.6.</t>
  </si>
  <si>
    <t>4.7.</t>
  </si>
  <si>
    <t>4.8.</t>
  </si>
  <si>
    <t>4.9.</t>
  </si>
  <si>
    <t>4.10.</t>
  </si>
  <si>
    <r>
      <t>APSKAIČIUOTA ŠILUMOS VIENANARĖ KAINA</t>
    </r>
    <r>
      <rPr>
        <i/>
        <sz val="12"/>
        <color rgb="FF000000"/>
        <rFont val="Times New Roman"/>
        <family val="1"/>
      </rPr>
      <t xml:space="preserve"> (</t>
    </r>
    <r>
      <rPr>
        <b/>
        <i/>
        <sz val="12"/>
        <color rgb="FF000000"/>
        <rFont val="Times New Roman"/>
        <family val="1"/>
      </rPr>
      <t>1.1 + 2.1 + 3.1 + 4</t>
    </r>
    <r>
      <rPr>
        <i/>
        <sz val="12"/>
        <color rgb="FF000000"/>
        <rFont val="Times New Roman"/>
        <family val="1"/>
      </rPr>
      <t>)</t>
    </r>
  </si>
  <si>
    <t xml:space="preserve">Subsidijos dydis </t>
  </si>
  <si>
    <r>
      <t>Savivaldybės sprendimas, kuriuo vadovaujantis taikoma subsidija (</t>
    </r>
    <r>
      <rPr>
        <i/>
        <sz val="12"/>
        <rFont val="Times New Roman"/>
        <family val="1"/>
        <charset val="186"/>
      </rPr>
      <t>įrašyti sprendimo datą ir numerį</t>
    </r>
    <r>
      <rPr>
        <sz val="12"/>
        <rFont val="Times New Roman"/>
        <family val="1"/>
        <charset val="186"/>
      </rPr>
      <t>)</t>
    </r>
  </si>
  <si>
    <r>
      <t>Galutinė šilumos vienanarė kaina (</t>
    </r>
    <r>
      <rPr>
        <b/>
        <i/>
        <sz val="12"/>
        <rFont val="Times New Roman"/>
        <family val="1"/>
        <charset val="186"/>
      </rPr>
      <t>be PVM</t>
    </r>
    <r>
      <rPr>
        <b/>
        <sz val="12"/>
        <rFont val="Times New Roman"/>
        <family val="1"/>
        <charset val="186"/>
      </rPr>
      <t>)</t>
    </r>
  </si>
  <si>
    <r>
      <t>Galutinė šilumos vienanarė kaina (</t>
    </r>
    <r>
      <rPr>
        <b/>
        <i/>
        <sz val="12"/>
        <rFont val="Times New Roman"/>
        <family val="1"/>
        <charset val="186"/>
      </rPr>
      <t>su PVM</t>
    </r>
    <r>
      <rPr>
        <b/>
        <sz val="12"/>
        <rFont val="Times New Roman"/>
        <family val="1"/>
        <charset val="186"/>
      </rPr>
      <t>)</t>
    </r>
  </si>
  <si>
    <t>9.</t>
  </si>
  <si>
    <t>Praėjusį mėnesį savuose šaltiniuose faktiškai pagamintas šilumos kiekis</t>
  </si>
  <si>
    <t>kWh</t>
  </si>
  <si>
    <t>10.</t>
  </si>
  <si>
    <t xml:space="preserve">Praėjusį mėnesį faktiškai į tinklą patiektas šilumos kiekis </t>
  </si>
  <si>
    <t>10.1.</t>
  </si>
  <si>
    <r>
      <t xml:space="preserve">Savivaldybė </t>
    </r>
    <r>
      <rPr>
        <i/>
        <sz val="12"/>
        <rFont val="Times New Roman"/>
        <family val="1"/>
        <charset val="186"/>
      </rPr>
      <t>(įvardinti)</t>
    </r>
  </si>
  <si>
    <t>10.2.</t>
  </si>
  <si>
    <t>10.3.</t>
  </si>
  <si>
    <t>10.4.</t>
  </si>
  <si>
    <t>10.5.</t>
  </si>
  <si>
    <t>10.6.</t>
  </si>
  <si>
    <t>10.7.</t>
  </si>
  <si>
    <t>11.</t>
  </si>
  <si>
    <t>Praėjusį mėnesį faktiškai realizuotas šilumos kiekis</t>
  </si>
  <si>
    <t>11.1.</t>
  </si>
  <si>
    <t>11.2.</t>
  </si>
  <si>
    <t>11.3.</t>
  </si>
  <si>
    <t>11.4.</t>
  </si>
  <si>
    <t>11.5.</t>
  </si>
  <si>
    <t>11.6.</t>
  </si>
  <si>
    <t>11.7.</t>
  </si>
  <si>
    <t>12.</t>
  </si>
  <si>
    <r>
      <t xml:space="preserve">Sprendimas, nutarimas ar ūkio subjekto įstatuose nustatytas dokumentas, kuriuo </t>
    </r>
    <r>
      <rPr>
        <b/>
        <sz val="12"/>
        <color rgb="FF000000"/>
        <rFont val="Times New Roman"/>
        <family val="1"/>
      </rPr>
      <t xml:space="preserve">nustatytas </t>
    </r>
    <r>
      <rPr>
        <sz val="12"/>
        <color rgb="FF000000"/>
        <rFont val="Times New Roman"/>
        <family val="1"/>
      </rPr>
      <t xml:space="preserve">šilumos </t>
    </r>
    <r>
      <rPr>
        <b/>
        <sz val="12"/>
        <color rgb="FF000000"/>
        <rFont val="Times New Roman"/>
        <family val="1"/>
      </rPr>
      <t>gamybos ir (ar) tiekimo pajamų lygis</t>
    </r>
  </si>
  <si>
    <t xml:space="preserve">Paaiškinimai:
1. Žymėjimai, nurodyti 4 stulpelyje, atitinka Šilumos kainų nustatymo metodikos, patvirtintos Valstybinės energetikos reguliavimo tarybos 2009 m. liepos 8 d. nutarimu Nr. O3-96 „Dėl Šilumos kainų nustatymo metodikos“, nustatytus žymėjimus.
2. 4 stulpelio 1.1.2 eil., 2.1.2 eil. įrašomos šilumos kainos kintamųjų dedamųjų formulės, šilumos tiekėjo taikomos apskaičiuojant galutinę mėnesio šilumos kainą.
3. Esant poreikiui 4 stulpelyje nurodoma kaip apskaičiuota vidutinė svertinė kuro kaina atitinkamos kuro rūšies kaina ir kiekis, kitos prielaidos ir pan.
4. Lentelės 1.1.3 dalyje nurodoma galutinės šilumos kainos skaičiavimuose taikoma kuro kaina, apskaičiuota kaip CŠT sistemų, kuriose neveikia NŠG, ir šilumos poreikio piko pajėgumų užtikrinimo CŠT sistemose, kuriose veikia NŠG, vidutinė svertinė kuro kaina.
</t>
  </si>
  <si>
    <r>
      <rPr>
        <vertAlign val="subscript"/>
        <sz val="11"/>
        <color indexed="8"/>
        <rFont val="Times New Roman"/>
        <family val="1"/>
        <charset val="186"/>
      </rPr>
      <t xml:space="preserve"> R   HG, KD</t>
    </r>
    <r>
      <rPr>
        <sz val="11"/>
        <color indexed="8"/>
        <rFont val="Times New Roman"/>
        <family val="1"/>
        <charset val="186"/>
      </rPr>
      <t xml:space="preserve"> = 49348 + (178 002 x pF + 1943310 x pe + 6662 x pw)/151407053 x Qh</t>
    </r>
  </si>
  <si>
    <r>
      <t xml:space="preserve">R </t>
    </r>
    <r>
      <rPr>
        <vertAlign val="subscript"/>
        <sz val="11"/>
        <rFont val="Times New Roman"/>
        <family val="1"/>
        <charset val="186"/>
      </rPr>
      <t>HT,KD</t>
    </r>
    <r>
      <rPr>
        <sz val="11"/>
        <rFont val="Times New Roman"/>
        <family val="1"/>
        <charset val="186"/>
      </rPr>
      <t xml:space="preserve"> = (1320118 x pe + 10839 x pw + 29342686 x R</t>
    </r>
    <r>
      <rPr>
        <vertAlign val="subscript"/>
        <sz val="11"/>
        <rFont val="Times New Roman"/>
        <family val="1"/>
        <charset val="186"/>
      </rPr>
      <t>H / 151407053</t>
    </r>
    <r>
      <rPr>
        <sz val="11"/>
        <rFont val="Times New Roman"/>
        <family val="1"/>
        <charset val="186"/>
      </rPr>
      <t>)/122064367 x Qhr</t>
    </r>
  </si>
  <si>
    <t>Papildoma dedamoji dėl 310,96 tūkst. nepadengtų sąnaudų, nustatyta 2023 m. rugpjūčio 23 d. VERT nutarimu Nr. O3E-1205</t>
  </si>
  <si>
    <t>Papildoma dedamoji dėl 109,10 tūkst. Eur papildomai gautų pajamų, nustatyta 2024 m. vasario 28 d. VERT nutarimu Nr. O3E-244</t>
  </si>
  <si>
    <t>Taikoma nuo 2023-10-01 iki 2024-09-30</t>
  </si>
  <si>
    <t>Taikoma nuo 2024-04-01 iki 2025-03-31</t>
  </si>
  <si>
    <t>Mažeikių rajono savivaldybė</t>
  </si>
  <si>
    <t>VERT nutarimas 2024-02-28 Nr. O3E-244</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</si>
  <si>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</si>
  <si>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2023-06-22 nutar. Nr. O3E-819</t>
  </si>
  <si>
    <t>VERT 2023 m. lapkričio 24 d. nutarimas Nr. O3E-1711</t>
  </si>
  <si>
    <r>
      <t>T</t>
    </r>
    <r>
      <rPr>
        <vertAlign val="subscript"/>
        <sz val="11"/>
        <color indexed="8"/>
        <rFont val="Times New Roman"/>
        <family val="1"/>
        <charset val="186"/>
      </rPr>
      <t>kv kd</t>
    </r>
    <r>
      <rPr>
        <sz val="11"/>
        <color indexed="8"/>
        <rFont val="Times New Roman"/>
        <family val="1"/>
        <charset val="186"/>
      </rPr>
      <t xml:space="preserve"> = (52,34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</si>
</sst>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Calibri"/>
      <family val="2"/>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b/>
      <sz val="11"/>
      <name val="Calibri"/>
      <scheme val="minor"/>
    </font>
    <font>
      <sz val="12"/>
      <name val="Calibri"/>
      <scheme val="minor"/>
    </font>
    <font>
      <b/>
      <sz val="12"/>
      <name val="Times New Roman"/>
      <family val="1"/>
      <charset val="186"/>
    </font>
    <font>
      <b/>
      <sz val="11"/>
      <name val="Times New Roman"/>
      <family val="1"/>
      <charset val="186"/>
    </font>
    <font>
      <sz val="12"/>
      <name val="Times New Roman"/>
      <family val="1"/>
      <charset val="186"/>
    </font>
    <font>
      <sz val="11"/>
      <name val="Times New Roman"/>
      <family val="1"/>
    </font>
    <font>
      <sz val="12"/>
      <color rgb="FF000000"/>
      <name val="Times New Roman"/>
      <family val="1"/>
    </font>
    <font>
      <b/>
      <sz val="12"/>
      <color rgb="FF000000"/>
      <name val="Times New Roman"/>
      <family val="1"/>
    </font>
    <font>
      <b/>
      <i/>
      <sz val="12"/>
      <name val="Times New Roman"/>
      <family val="1"/>
      <charset val="186"/>
    </font>
    <font>
      <i/>
      <sz val="12"/>
      <name val="Times New Roman"/>
      <family val="1"/>
      <charset val="186"/>
    </font>
    <font>
      <sz val="11"/>
      <color theme="1"/>
      <name val="Calibri"/>
      <charset val="186"/>
      <scheme val="minor"/>
    </font>
    <font>
      <vertAlign val="superscript"/>
      <sz val="12"/>
      <color theme="1"/>
      <name val="Times New Roman"/>
      <family val="1"/>
      <charset val="186"/>
    </font>
    <font>
      <vertAlign val="subscript"/>
      <sz val="12"/>
      <color theme="1"/>
      <name val="Times New Roman"/>
      <family val="1"/>
      <charset val="186"/>
    </font>
    <font>
      <b/>
      <vertAlign val="superscript"/>
      <sz val="12"/>
      <color theme="1"/>
      <name val="Times New Roman"/>
      <family val="1"/>
    </font>
    <font>
      <i/>
      <sz val="12"/>
      <color theme="1"/>
      <name val="Times New Roman"/>
      <family val="1"/>
    </font>
    <font>
      <vertAlign val="superscript"/>
      <sz val="12"/>
      <color theme="1"/>
      <name val="Times New Roman"/>
      <family val="1"/>
    </font>
    <font>
      <b/>
      <i/>
      <sz val="12"/>
      <color theme="1"/>
      <name val="Times New Roman"/>
      <family val="1"/>
    </font>
    <font>
      <b/>
      <vertAlign val="superscript"/>
      <sz val="12"/>
      <color theme="1"/>
      <name val="Times New Roman"/>
      <family val="1"/>
      <charset val="186"/>
    </font>
    <font>
      <vertAlign val="subscript"/>
      <sz val="12"/>
      <name val="Times New Roman"/>
      <family val="1"/>
      <charset val="186"/>
    </font>
    <font>
      <i/>
      <sz val="12"/>
      <color rgb="FF000000"/>
      <name val="Times New Roman"/>
      <family val="1"/>
    </font>
    <font>
      <b/>
      <i/>
      <sz val="12"/>
      <color rgb="FF000000"/>
      <name val="Times New Roman"/>
      <family val="1"/>
    </font>
    <font>
      <sz val="11"/>
      <color indexed="8"/>
      <name val="Times New Roman"/>
      <family val="1"/>
      <charset val="186"/>
    </font>
    <font>
      <vertAlign val="subscript"/>
      <sz val="11"/>
      <color indexed="8"/>
      <name val="Times New Roman"/>
      <family val="1"/>
      <charset val="186"/>
    </font>
    <font>
      <sz val="11"/>
      <name val="Times New Roman"/>
      <family val="1"/>
      <charset val="186"/>
    </font>
    <font>
      <vertAlign val="subscript"/>
      <sz val="11"/>
      <name val="Times New Roman"/>
      <family val="1"/>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
      <patternFill patternType="solid">
        <fgColor theme="0" tint="-0.14993743705557422"/>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18" fillId="0" borderId="0"/>
  </cellStyleXfs>
  <cellXfs count="93">
    <xf numFmtId="0" fontId="0" fillId="0" borderId="0" xfId="0"/>
    <xf numFmtId="0" fontId="0" fillId="0" borderId="0" xfId="0" applyAlignment="1">
      <alignment horizontal="center" vertical="center"/>
    </xf>
    <xf numFmtId="0" fontId="1" fillId="0" borderId="0" xfId="0" applyFont="1"/>
    <xf numFmtId="0" fontId="1" fillId="0" borderId="1" xfId="0" applyFont="1" applyBorder="1" applyAlignment="1">
      <alignment horizontal="left"/>
    </xf>
    <xf numFmtId="0" fontId="1" fillId="0" borderId="1" xfId="0" applyFont="1" applyBorder="1"/>
    <xf numFmtId="0" fontId="2" fillId="0" borderId="1" xfId="0" applyFont="1" applyBorder="1" applyAlignment="1">
      <alignment horizontal="left"/>
    </xf>
    <xf numFmtId="2"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2"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2" fontId="4" fillId="3" borderId="2" xfId="0" applyNumberFormat="1"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protection locked="0"/>
    </xf>
    <xf numFmtId="0" fontId="4" fillId="2" borderId="2" xfId="0" applyFont="1" applyFill="1" applyBorder="1" applyAlignment="1">
      <alignment vertical="center" wrapText="1"/>
    </xf>
    <xf numFmtId="0" fontId="2" fillId="0" borderId="0" xfId="0" applyFont="1" applyAlignment="1">
      <alignment vertical="center"/>
    </xf>
    <xf numFmtId="2" fontId="4" fillId="0" borderId="0" xfId="0" applyNumberFormat="1" applyFont="1"/>
    <xf numFmtId="0" fontId="7" fillId="0" borderId="0" xfId="0" applyFont="1" applyAlignment="1">
      <alignment vertical="center" wrapText="1"/>
    </xf>
    <xf numFmtId="0" fontId="0" fillId="0" borderId="1" xfId="0" applyBorder="1" applyAlignment="1">
      <alignment horizontal="left"/>
    </xf>
    <xf numFmtId="0" fontId="0" fillId="0" borderId="1" xfId="0" applyBorder="1"/>
    <xf numFmtId="0" fontId="8" fillId="0" borderId="1" xfId="0" applyFont="1" applyBorder="1" applyAlignment="1">
      <alignment horizontal="left"/>
    </xf>
    <xf numFmtId="0" fontId="10" fillId="2" borderId="2" xfId="0" applyFont="1" applyFill="1" applyBorder="1" applyAlignment="1">
      <alignment horizontal="center" vertical="center" wrapText="1"/>
    </xf>
    <xf numFmtId="0" fontId="11" fillId="0" borderId="0" xfId="0" applyFont="1" applyAlignment="1">
      <alignment horizontal="left" vertical="center" wrapText="1"/>
    </xf>
    <xf numFmtId="0" fontId="12" fillId="2" borderId="2" xfId="0" applyFont="1" applyFill="1" applyBorder="1" applyAlignment="1">
      <alignment horizontal="center" vertical="center" wrapText="1"/>
    </xf>
    <xf numFmtId="0" fontId="13" fillId="0" borderId="0" xfId="0" applyFont="1" applyAlignment="1">
      <alignment horizontal="left" vertical="center" wrapText="1"/>
    </xf>
    <xf numFmtId="0" fontId="10" fillId="2" borderId="5" xfId="0" applyFont="1" applyFill="1" applyBorder="1" applyAlignment="1">
      <alignment horizontal="left" vertical="center" wrapText="1"/>
    </xf>
    <xf numFmtId="0" fontId="10" fillId="5" borderId="6" xfId="0" applyFont="1" applyFill="1" applyBorder="1" applyAlignment="1">
      <alignment vertical="center" wrapText="1"/>
    </xf>
    <xf numFmtId="0" fontId="10" fillId="5" borderId="7" xfId="0" applyFont="1" applyFill="1" applyBorder="1" applyAlignment="1">
      <alignment vertical="center" wrapText="1"/>
    </xf>
    <xf numFmtId="0" fontId="12" fillId="2" borderId="2" xfId="0" applyFont="1" applyFill="1" applyBorder="1" applyAlignment="1">
      <alignment horizontal="left" vertical="center" wrapText="1"/>
    </xf>
    <xf numFmtId="2" fontId="10" fillId="2" borderId="2" xfId="0" applyNumberFormat="1" applyFont="1" applyFill="1" applyBorder="1" applyAlignment="1">
      <alignment horizontal="center" vertical="center" wrapText="1"/>
    </xf>
    <xf numFmtId="2" fontId="12" fillId="0" borderId="2" xfId="0" applyNumberFormat="1"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5"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5" borderId="2" xfId="0" applyFont="1" applyFill="1" applyBorder="1" applyAlignment="1">
      <alignment vertical="center" wrapText="1"/>
    </xf>
    <xf numFmtId="0" fontId="12" fillId="3" borderId="2" xfId="0" applyFont="1" applyFill="1" applyBorder="1" applyAlignment="1" applyProtection="1">
      <alignment horizontal="center" vertical="center" wrapText="1"/>
      <protection locked="0"/>
    </xf>
    <xf numFmtId="2" fontId="12" fillId="4" borderId="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vertical="center" wrapText="1"/>
      <protection locked="0"/>
    </xf>
    <xf numFmtId="0" fontId="0" fillId="0" borderId="0" xfId="0" applyAlignment="1">
      <alignment horizontal="left" vertical="center"/>
    </xf>
    <xf numFmtId="0" fontId="10" fillId="3" borderId="5" xfId="0" applyFont="1" applyFill="1" applyBorder="1" applyAlignment="1" applyProtection="1">
      <alignment vertical="center" wrapText="1"/>
      <protection locked="0"/>
    </xf>
    <xf numFmtId="0" fontId="14" fillId="2" borderId="2" xfId="1" applyFont="1" applyFill="1" applyBorder="1" applyAlignment="1">
      <alignment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2" fontId="12" fillId="5" borderId="2" xfId="0" applyNumberFormat="1"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4" fillId="2" borderId="4" xfId="1" applyFont="1" applyFill="1" applyBorder="1" applyAlignment="1">
      <alignment vertical="center" wrapText="1"/>
    </xf>
    <xf numFmtId="2" fontId="12" fillId="2" borderId="2" xfId="0" applyNumberFormat="1" applyFont="1" applyFill="1" applyBorder="1" applyAlignment="1">
      <alignment horizontal="center" vertical="center" wrapText="1"/>
    </xf>
    <xf numFmtId="0" fontId="14" fillId="2" borderId="3" xfId="1" applyFont="1" applyFill="1" applyBorder="1" applyAlignment="1">
      <alignment vertical="center" wrapText="1"/>
    </xf>
    <xf numFmtId="0" fontId="15" fillId="2" borderId="10" xfId="1" applyFont="1" applyFill="1" applyBorder="1" applyAlignment="1">
      <alignment vertical="center" wrapText="1"/>
    </xf>
    <xf numFmtId="49" fontId="12" fillId="0" borderId="2" xfId="0" applyNumberFormat="1" applyFont="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2" fillId="4" borderId="2" xfId="0" applyFont="1" applyFill="1" applyBorder="1" applyAlignment="1" applyProtection="1">
      <alignment horizontal="left" vertical="center" wrapText="1"/>
      <protection locked="0"/>
    </xf>
    <xf numFmtId="1" fontId="12" fillId="4" borderId="2" xfId="0" applyNumberFormat="1"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wrapText="1"/>
    </xf>
    <xf numFmtId="0" fontId="14" fillId="2" borderId="12" xfId="1" applyFont="1" applyFill="1" applyBorder="1" applyAlignment="1">
      <alignment vertical="center" wrapText="1"/>
    </xf>
    <xf numFmtId="0" fontId="7" fillId="0" borderId="0" xfId="0" applyFont="1" applyAlignment="1">
      <alignment horizontal="left" vertical="center" wrapText="1"/>
    </xf>
    <xf numFmtId="2" fontId="3" fillId="2" borderId="2" xfId="0" applyNumberFormat="1" applyFont="1" applyFill="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2" fontId="4" fillId="3" borderId="3" xfId="0" applyNumberFormat="1" applyFont="1" applyFill="1" applyBorder="1" applyAlignment="1" applyProtection="1">
      <alignment horizontal="center" vertical="center"/>
      <protection locked="0"/>
    </xf>
    <xf numFmtId="2" fontId="4" fillId="3" borderId="4" xfId="0" applyNumberFormat="1" applyFont="1" applyFill="1" applyBorder="1" applyAlignment="1" applyProtection="1">
      <alignment horizontal="center" vertical="center"/>
      <protection locked="0"/>
    </xf>
    <xf numFmtId="0" fontId="9" fillId="0" borderId="0" xfId="0" applyFont="1" applyAlignment="1">
      <alignment horizontal="right" wrapText="1"/>
    </xf>
    <xf numFmtId="0" fontId="13" fillId="0" borderId="13" xfId="1" applyFont="1" applyBorder="1" applyAlignment="1">
      <alignment horizontal="left" vertical="top"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49" fontId="16" fillId="5" borderId="3" xfId="0" applyNumberFormat="1" applyFont="1" applyFill="1" applyBorder="1" applyAlignment="1" applyProtection="1">
      <alignment horizontal="center" vertical="center" wrapText="1"/>
      <protection locked="0"/>
    </xf>
    <xf numFmtId="49" fontId="16" fillId="5" borderId="11" xfId="0" applyNumberFormat="1" applyFont="1" applyFill="1" applyBorder="1" applyAlignment="1" applyProtection="1">
      <alignment horizontal="center" vertical="center" wrapText="1"/>
      <protection locked="0"/>
    </xf>
    <xf numFmtId="49" fontId="16" fillId="5" borderId="4"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2" fontId="12" fillId="0" borderId="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cellXfs>
  <cellStyles count="2">
    <cellStyle name="Įprastas" xfId="0" builtinId="0"/>
    <cellStyle name="Normal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0" zoomScale="85" zoomScaleNormal="85" workbookViewId="0">
      <selection activeCell="E14" sqref="E14"/>
    </sheetView>
  </sheetViews>
  <sheetFormatPr defaultColWidth="9.109375" defaultRowHeight="13.8" x14ac:dyDescent="0.25"/>
  <cols>
    <col min="1" max="1" width="11" style="2" customWidth="1"/>
    <col min="2" max="2" width="99.33203125" style="2" customWidth="1"/>
    <col min="3" max="3" width="10.44140625" style="2" bestFit="1" customWidth="1"/>
    <col min="4" max="4" width="29.109375" style="2" customWidth="1"/>
    <col min="5" max="5" width="19.10937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2</v>
      </c>
      <c r="B5" s="4"/>
      <c r="C5" s="4"/>
      <c r="D5" s="4"/>
      <c r="E5" s="4"/>
    </row>
    <row r="6" spans="1:5" x14ac:dyDescent="0.25">
      <c r="A6" s="4"/>
      <c r="B6" s="4"/>
      <c r="C6" s="4"/>
      <c r="D6" s="4"/>
      <c r="E6" s="4"/>
    </row>
    <row r="8" spans="1:5" ht="15.6" x14ac:dyDescent="0.25">
      <c r="A8" s="6" t="s">
        <v>3</v>
      </c>
      <c r="B8" s="6" t="s">
        <v>4</v>
      </c>
      <c r="C8" s="6" t="s">
        <v>5</v>
      </c>
      <c r="D8" s="6" t="s">
        <v>6</v>
      </c>
      <c r="E8" s="6" t="s">
        <v>7</v>
      </c>
    </row>
    <row r="9" spans="1:5" ht="15.75" customHeight="1" x14ac:dyDescent="0.25">
      <c r="A9" s="7">
        <v>1</v>
      </c>
      <c r="B9" s="7">
        <v>2</v>
      </c>
      <c r="C9" s="7">
        <v>3</v>
      </c>
      <c r="D9" s="7">
        <v>4</v>
      </c>
      <c r="E9" s="7">
        <v>5</v>
      </c>
    </row>
    <row r="10" spans="1:5" ht="15.6" x14ac:dyDescent="0.25">
      <c r="A10" s="6" t="s">
        <v>8</v>
      </c>
      <c r="B10" s="73" t="s">
        <v>9</v>
      </c>
      <c r="C10" s="73"/>
      <c r="D10" s="73"/>
      <c r="E10" s="73"/>
    </row>
    <row r="11" spans="1:5" ht="18.600000000000001" x14ac:dyDescent="0.25">
      <c r="A11" s="8" t="s">
        <v>10</v>
      </c>
      <c r="B11" s="9" t="s">
        <v>11</v>
      </c>
      <c r="C11" s="7" t="s">
        <v>12</v>
      </c>
      <c r="D11" s="10" t="s">
        <v>13</v>
      </c>
      <c r="E11" s="11">
        <v>0.27</v>
      </c>
    </row>
    <row r="12" spans="1:5" ht="19.5" customHeight="1" x14ac:dyDescent="0.25">
      <c r="A12" s="77" t="s">
        <v>14</v>
      </c>
      <c r="B12" s="12" t="s">
        <v>15</v>
      </c>
      <c r="C12" s="7" t="s">
        <v>12</v>
      </c>
      <c r="D12" s="10" t="s">
        <v>16</v>
      </c>
      <c r="E12" s="79">
        <f>(51*SIS012_F_SilumosKainaNaudojamaFaktas)/100+(1*SIS012_F_GeriamojoVandensTiekimoFaktas)+(0.014*SIS012_F_GeriamojoVandensPardavimoFaktas)</f>
        <v>5.6825199999999993</v>
      </c>
    </row>
    <row r="13" spans="1:5" ht="18.75" customHeight="1" x14ac:dyDescent="0.25">
      <c r="A13" s="78"/>
      <c r="B13" s="13"/>
      <c r="C13" s="7" t="s">
        <v>17</v>
      </c>
      <c r="D13" s="14" t="s">
        <v>230</v>
      </c>
      <c r="E13" s="80"/>
    </row>
    <row r="14" spans="1:5" ht="20.25" customHeight="1" x14ac:dyDescent="0.25">
      <c r="A14" s="7" t="s">
        <v>18</v>
      </c>
      <c r="B14" s="9" t="s">
        <v>19</v>
      </c>
      <c r="C14" s="7" t="s">
        <v>20</v>
      </c>
      <c r="D14" s="7" t="s">
        <v>21</v>
      </c>
      <c r="E14" s="11">
        <f>'Forma 1'!SIS072_F_Galutinesilumo1Kainos1</f>
        <v>6.27</v>
      </c>
    </row>
    <row r="15" spans="1:5" ht="19.5" customHeight="1" x14ac:dyDescent="0.25">
      <c r="A15" s="7" t="s">
        <v>22</v>
      </c>
      <c r="B15" s="9" t="s">
        <v>23</v>
      </c>
      <c r="C15" s="7" t="s">
        <v>12</v>
      </c>
      <c r="D15" s="15" t="s">
        <v>231</v>
      </c>
      <c r="E15" s="11">
        <v>2.42</v>
      </c>
    </row>
    <row r="16" spans="1:5" ht="48.75" customHeight="1"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5.95</v>
      </c>
    </row>
    <row r="22" spans="1:5" ht="18" x14ac:dyDescent="0.25">
      <c r="A22" s="16" t="s">
        <v>39</v>
      </c>
      <c r="B22" s="17" t="s">
        <v>40</v>
      </c>
      <c r="C22" s="16" t="s">
        <v>38</v>
      </c>
      <c r="D22" s="7" t="s">
        <v>21</v>
      </c>
      <c r="E22" s="6">
        <f>+E21*1.21</f>
        <v>7.1994999999999996</v>
      </c>
    </row>
    <row r="23" spans="1:5" ht="31.2" x14ac:dyDescent="0.25">
      <c r="A23" s="7" t="s">
        <v>41</v>
      </c>
      <c r="B23" s="23" t="s">
        <v>42</v>
      </c>
      <c r="C23" s="74" t="s">
        <v>232</v>
      </c>
      <c r="D23" s="75"/>
      <c r="E23" s="76"/>
    </row>
    <row r="24" spans="1:5" ht="15.6" x14ac:dyDescent="0.3">
      <c r="A24" s="24" t="s">
        <v>43</v>
      </c>
      <c r="B24" s="25"/>
      <c r="C24" s="25"/>
      <c r="D24" s="25"/>
      <c r="E24" s="25"/>
    </row>
    <row r="25" spans="1:5" ht="15.75" customHeight="1" x14ac:dyDescent="0.25">
      <c r="A25" s="72" t="s">
        <v>44</v>
      </c>
      <c r="B25" s="72"/>
      <c r="C25" s="72"/>
      <c r="D25" s="72"/>
      <c r="E25" s="72"/>
    </row>
    <row r="26" spans="1:5" ht="15.75" customHeight="1" x14ac:dyDescent="0.25">
      <c r="A26" s="72" t="s">
        <v>45</v>
      </c>
      <c r="B26" s="72"/>
      <c r="C26" s="72"/>
      <c r="D26" s="72"/>
      <c r="E26" s="72"/>
    </row>
    <row r="27" spans="1:5" ht="15.75" customHeight="1" x14ac:dyDescent="0.25">
      <c r="A27" s="72" t="s">
        <v>46</v>
      </c>
      <c r="B27" s="72"/>
      <c r="C27" s="72"/>
      <c r="D27" s="72"/>
      <c r="E27" s="72"/>
    </row>
  </sheetData>
  <sheetProtection password="F757" sheet="1" objects="1" scenarios="1"/>
  <mergeCells count="7">
    <mergeCell ref="A25:E25"/>
    <mergeCell ref="A26:E26"/>
    <mergeCell ref="A27:E27"/>
    <mergeCell ref="B10:E10"/>
    <mergeCell ref="C23:E23"/>
    <mergeCell ref="A12:A13"/>
    <mergeCell ref="E12:E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8"/>
  <sheetViews>
    <sheetView topLeftCell="A19" zoomScale="85" zoomScaleNormal="85" workbookViewId="0">
      <selection activeCell="E14" sqref="E14"/>
    </sheetView>
  </sheetViews>
  <sheetFormatPr defaultColWidth="9.109375" defaultRowHeight="13.8" x14ac:dyDescent="0.25"/>
  <cols>
    <col min="1" max="1" width="11" style="2" customWidth="1"/>
    <col min="2" max="2" width="99.33203125" style="2" customWidth="1"/>
    <col min="3" max="3" width="10.44140625" style="2" bestFit="1" customWidth="1"/>
    <col min="4" max="4" width="28.88671875" style="2" customWidth="1"/>
    <col min="5" max="5" width="18.664062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47</v>
      </c>
      <c r="B5" s="4"/>
      <c r="C5" s="4"/>
      <c r="D5" s="4"/>
      <c r="E5" s="4"/>
    </row>
    <row r="6" spans="1:5" x14ac:dyDescent="0.25">
      <c r="A6" s="4"/>
      <c r="B6" s="4"/>
      <c r="C6" s="4"/>
      <c r="D6" s="4"/>
      <c r="E6" s="4"/>
    </row>
    <row r="8" spans="1:5" ht="15.6" x14ac:dyDescent="0.25">
      <c r="A8" s="6" t="s">
        <v>3</v>
      </c>
      <c r="B8" s="6" t="s">
        <v>4</v>
      </c>
      <c r="C8" s="6" t="s">
        <v>5</v>
      </c>
      <c r="D8" s="6" t="s">
        <v>6</v>
      </c>
      <c r="E8" s="6" t="s">
        <v>7</v>
      </c>
    </row>
    <row r="9" spans="1:5" ht="16.5" customHeight="1" x14ac:dyDescent="0.25">
      <c r="A9" s="7">
        <v>1</v>
      </c>
      <c r="B9" s="7">
        <v>2</v>
      </c>
      <c r="C9" s="7">
        <v>3</v>
      </c>
      <c r="D9" s="7">
        <v>4</v>
      </c>
      <c r="E9" s="7">
        <v>5</v>
      </c>
    </row>
    <row r="10" spans="1:5" ht="19.5" customHeight="1" x14ac:dyDescent="0.25">
      <c r="A10" s="6" t="s">
        <v>8</v>
      </c>
      <c r="B10" s="73" t="s">
        <v>9</v>
      </c>
      <c r="C10" s="73"/>
      <c r="D10" s="73"/>
      <c r="E10" s="73"/>
    </row>
    <row r="11" spans="1:5" ht="18.600000000000001" x14ac:dyDescent="0.25">
      <c r="A11" s="8" t="s">
        <v>10</v>
      </c>
      <c r="B11" s="9" t="s">
        <v>11</v>
      </c>
      <c r="C11" s="7" t="s">
        <v>12</v>
      </c>
      <c r="D11" s="10" t="s">
        <v>13</v>
      </c>
      <c r="E11" s="11">
        <v>0.27</v>
      </c>
    </row>
    <row r="12" spans="1:5" ht="18.75" customHeight="1" x14ac:dyDescent="0.25">
      <c r="A12" s="77" t="s">
        <v>14</v>
      </c>
      <c r="B12" s="12" t="s">
        <v>15</v>
      </c>
      <c r="C12" s="7" t="s">
        <v>12</v>
      </c>
      <c r="D12" s="10" t="s">
        <v>48</v>
      </c>
      <c r="E12" s="79">
        <f>(52.34*SIS012b_F_SilumosKainaNaudojamaFaktas)/100+(1.03*SIS012b_F_GeriamojoVandensTiekimoFaktas)+(0.014*SIS012b_F_GeriamojoVandensPardavimoFaktas)</f>
        <v>5.8391380000000002</v>
      </c>
    </row>
    <row r="13" spans="1:5" ht="18.75" customHeight="1" x14ac:dyDescent="0.25">
      <c r="A13" s="78"/>
      <c r="B13" s="13"/>
      <c r="C13" s="7" t="s">
        <v>17</v>
      </c>
      <c r="D13" s="21" t="s">
        <v>233</v>
      </c>
      <c r="E13" s="80"/>
    </row>
    <row r="14" spans="1:5" ht="18" customHeight="1" x14ac:dyDescent="0.25">
      <c r="A14" s="7" t="s">
        <v>18</v>
      </c>
      <c r="B14" s="9" t="s">
        <v>19</v>
      </c>
      <c r="C14" s="7" t="s">
        <v>20</v>
      </c>
      <c r="D14" s="7" t="s">
        <v>21</v>
      </c>
      <c r="E14" s="11">
        <f>'Forma 1'!SIS072_F_Galutinesilumo1Kainos1</f>
        <v>6.27</v>
      </c>
    </row>
    <row r="15" spans="1:5" ht="17.25" customHeight="1" x14ac:dyDescent="0.25">
      <c r="A15" s="7" t="s">
        <v>22</v>
      </c>
      <c r="B15" s="9" t="s">
        <v>23</v>
      </c>
      <c r="C15" s="7" t="s">
        <v>12</v>
      </c>
      <c r="D15" s="21" t="s">
        <v>231</v>
      </c>
      <c r="E15" s="11">
        <v>2.42</v>
      </c>
    </row>
    <row r="16" spans="1:5" ht="46.8"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6.11</v>
      </c>
    </row>
    <row r="22" spans="1:5" ht="18" x14ac:dyDescent="0.25">
      <c r="A22" s="16" t="s">
        <v>39</v>
      </c>
      <c r="B22" s="17" t="s">
        <v>40</v>
      </c>
      <c r="C22" s="16" t="s">
        <v>38</v>
      </c>
      <c r="D22" s="7" t="s">
        <v>21</v>
      </c>
      <c r="E22" s="6">
        <f>+E21*1.09</f>
        <v>6.6599000000000013</v>
      </c>
    </row>
    <row r="23" spans="1:5" ht="31.2" x14ac:dyDescent="0.25">
      <c r="A23" s="7" t="s">
        <v>41</v>
      </c>
      <c r="B23" s="23" t="s">
        <v>42</v>
      </c>
      <c r="C23" s="74" t="s">
        <v>232</v>
      </c>
      <c r="D23" s="75"/>
      <c r="E23" s="76"/>
    </row>
    <row r="24" spans="1:5" ht="15.6" x14ac:dyDescent="0.3">
      <c r="A24" s="24" t="s">
        <v>43</v>
      </c>
      <c r="B24" s="25"/>
      <c r="C24" s="25"/>
      <c r="D24" s="25"/>
      <c r="E24" s="25"/>
    </row>
    <row r="25" spans="1:5" ht="17.25" customHeight="1" x14ac:dyDescent="0.25">
      <c r="A25" s="72" t="s">
        <v>44</v>
      </c>
      <c r="B25" s="72"/>
      <c r="C25" s="72"/>
      <c r="D25" s="72"/>
      <c r="E25" s="72"/>
    </row>
    <row r="26" spans="1:5" ht="17.25" customHeight="1" x14ac:dyDescent="0.25">
      <c r="A26" s="72" t="s">
        <v>45</v>
      </c>
      <c r="B26" s="72"/>
      <c r="C26" s="72"/>
      <c r="D26" s="72"/>
      <c r="E26" s="72"/>
    </row>
    <row r="27" spans="1:5" ht="15.75" customHeight="1" x14ac:dyDescent="0.25">
      <c r="A27" s="72" t="s">
        <v>46</v>
      </c>
      <c r="B27" s="72"/>
      <c r="C27" s="72"/>
      <c r="D27" s="72"/>
      <c r="E27" s="72"/>
    </row>
    <row r="28" spans="1:5" x14ac:dyDescent="0.25">
      <c r="A28" s="26"/>
      <c r="B28" s="26"/>
      <c r="C28" s="26"/>
    </row>
  </sheetData>
  <sheetProtection password="F757" sheet="1" objects="1" scenarios="1"/>
  <mergeCells count="7">
    <mergeCell ref="A25:E25"/>
    <mergeCell ref="A26:E26"/>
    <mergeCell ref="A27:E27"/>
    <mergeCell ref="B10:E10"/>
    <mergeCell ref="E12:E13"/>
    <mergeCell ref="A12:A13"/>
    <mergeCell ref="C23:E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tabSelected="1" zoomScale="85" zoomScaleNormal="85" workbookViewId="0">
      <selection activeCell="E57" sqref="E57:E58"/>
    </sheetView>
  </sheetViews>
  <sheetFormatPr defaultColWidth="9.33203125" defaultRowHeight="14.4" x14ac:dyDescent="0.3"/>
  <cols>
    <col min="1" max="1" width="14.44140625" customWidth="1"/>
    <col min="2" max="2" width="84.44140625" customWidth="1"/>
    <col min="3" max="3" width="17.5546875" customWidth="1"/>
    <col min="4" max="4" width="39.33203125" customWidth="1"/>
    <col min="5" max="5" width="22.6640625" customWidth="1"/>
    <col min="7" max="7" width="23.109375" hidden="1" customWidth="1"/>
    <col min="8" max="8" width="18.88671875" hidden="1" customWidth="1"/>
    <col min="9" max="9" width="13.6640625" hidden="1" customWidth="1"/>
  </cols>
  <sheetData>
    <row r="1" spans="1:9" x14ac:dyDescent="0.3">
      <c r="A1" s="27" t="s">
        <v>0</v>
      </c>
      <c r="B1" s="28"/>
      <c r="C1" s="28"/>
      <c r="D1" s="28"/>
      <c r="E1" s="28"/>
    </row>
    <row r="2" spans="1:9" x14ac:dyDescent="0.3">
      <c r="A2" s="27" t="s">
        <v>1</v>
      </c>
      <c r="B2" s="28"/>
      <c r="C2" s="28"/>
      <c r="D2" s="28"/>
      <c r="E2" s="28"/>
    </row>
    <row r="3" spans="1:9" x14ac:dyDescent="0.3">
      <c r="A3" s="28"/>
      <c r="B3" s="28"/>
      <c r="C3" s="28"/>
      <c r="D3" s="28"/>
      <c r="E3" s="28"/>
    </row>
    <row r="4" spans="1:9" x14ac:dyDescent="0.3">
      <c r="A4" s="28"/>
      <c r="B4" s="28"/>
      <c r="C4" s="28"/>
      <c r="D4" s="28"/>
      <c r="E4" s="28"/>
    </row>
    <row r="5" spans="1:9" x14ac:dyDescent="0.3">
      <c r="A5" s="29" t="s">
        <v>49</v>
      </c>
      <c r="B5" s="28"/>
      <c r="C5" s="28"/>
      <c r="D5" s="28"/>
      <c r="E5" s="28"/>
    </row>
    <row r="6" spans="1:9" x14ac:dyDescent="0.3">
      <c r="A6" s="28"/>
      <c r="B6" s="28"/>
      <c r="C6" s="28"/>
      <c r="D6" s="28"/>
      <c r="E6" s="28"/>
    </row>
    <row r="8" spans="1:9" ht="15.6" x14ac:dyDescent="0.3">
      <c r="A8" s="81" t="s">
        <v>50</v>
      </c>
      <c r="B8" s="81"/>
      <c r="C8" s="81"/>
      <c r="D8" s="81"/>
      <c r="E8" s="81"/>
    </row>
    <row r="9" spans="1:9" ht="42" customHeight="1" x14ac:dyDescent="0.3">
      <c r="A9" s="30" t="s">
        <v>3</v>
      </c>
      <c r="B9" s="30" t="s">
        <v>4</v>
      </c>
      <c r="C9" s="30" t="s">
        <v>5</v>
      </c>
      <c r="D9" s="30" t="s">
        <v>6</v>
      </c>
      <c r="E9" s="30" t="s">
        <v>51</v>
      </c>
      <c r="G9" s="31" t="s">
        <v>52</v>
      </c>
      <c r="H9" s="31" t="s">
        <v>53</v>
      </c>
      <c r="I9" s="31" t="s">
        <v>54</v>
      </c>
    </row>
    <row r="10" spans="1:9" ht="25.5" customHeight="1" x14ac:dyDescent="0.3">
      <c r="A10" s="32">
        <v>1</v>
      </c>
      <c r="B10" s="32">
        <v>2</v>
      </c>
      <c r="C10" s="32">
        <v>3</v>
      </c>
      <c r="D10" s="32">
        <v>4</v>
      </c>
      <c r="E10" s="32">
        <v>5</v>
      </c>
      <c r="G10" s="33" t="s">
        <v>55</v>
      </c>
      <c r="H10" s="33" t="s">
        <v>56</v>
      </c>
      <c r="I10" s="33" t="s">
        <v>57</v>
      </c>
    </row>
    <row r="11" spans="1:9" ht="15.6" customHeight="1" x14ac:dyDescent="0.3">
      <c r="A11" s="30" t="s">
        <v>8</v>
      </c>
      <c r="B11" s="34" t="s">
        <v>58</v>
      </c>
      <c r="C11" s="35"/>
      <c r="D11" s="35"/>
      <c r="E11" s="36"/>
      <c r="G11" s="33" t="s">
        <v>59</v>
      </c>
      <c r="H11" s="33" t="s">
        <v>60</v>
      </c>
      <c r="I11" s="33" t="s">
        <v>61</v>
      </c>
    </row>
    <row r="12" spans="1:9" ht="51" customHeight="1" x14ac:dyDescent="0.3">
      <c r="A12" s="32" t="s">
        <v>10</v>
      </c>
      <c r="B12" s="37" t="s">
        <v>62</v>
      </c>
      <c r="C12" s="32" t="s">
        <v>20</v>
      </c>
      <c r="D12" s="32" t="s">
        <v>63</v>
      </c>
      <c r="E12" s="38">
        <f>ROUND(E13+E14,2)</f>
        <v>3.95</v>
      </c>
      <c r="G12" s="33" t="s">
        <v>64</v>
      </c>
      <c r="H12" s="33" t="s">
        <v>65</v>
      </c>
      <c r="I12" s="33" t="s">
        <v>66</v>
      </c>
    </row>
    <row r="13" spans="1:9" ht="18" x14ac:dyDescent="0.3">
      <c r="A13" s="32" t="s">
        <v>67</v>
      </c>
      <c r="B13" s="37" t="s">
        <v>68</v>
      </c>
      <c r="C13" s="32" t="s">
        <v>20</v>
      </c>
      <c r="D13" s="32" t="s">
        <v>69</v>
      </c>
      <c r="E13" s="39">
        <v>1.27</v>
      </c>
      <c r="G13" s="33" t="s">
        <v>70</v>
      </c>
      <c r="H13" s="33" t="s">
        <v>71</v>
      </c>
      <c r="I13" s="33" t="s">
        <v>72</v>
      </c>
    </row>
    <row r="14" spans="1:9" ht="18" x14ac:dyDescent="0.3">
      <c r="A14" s="83" t="s">
        <v>73</v>
      </c>
      <c r="B14" s="41" t="s">
        <v>74</v>
      </c>
      <c r="C14" s="32" t="s">
        <v>20</v>
      </c>
      <c r="D14" s="32" t="s">
        <v>75</v>
      </c>
      <c r="E14" s="88">
        <f>(49348+(178002*SIS072_F_Nenurodytakuro1Kainos1+1943310*0.113+6662*1.53))/151407053*100</f>
        <v>2.6814453419154782</v>
      </c>
      <c r="G14" s="33" t="s">
        <v>76</v>
      </c>
      <c r="H14" s="33" t="s">
        <v>77</v>
      </c>
      <c r="I14" s="33" t="s">
        <v>78</v>
      </c>
    </row>
    <row r="15" spans="1:9" ht="30" x14ac:dyDescent="0.3">
      <c r="A15" s="84"/>
      <c r="B15" s="42"/>
      <c r="C15" s="32" t="s">
        <v>17</v>
      </c>
      <c r="D15" s="43" t="s">
        <v>222</v>
      </c>
      <c r="E15" s="89"/>
      <c r="G15" s="33" t="s">
        <v>79</v>
      </c>
      <c r="H15" s="33" t="s">
        <v>80</v>
      </c>
      <c r="I15" s="33" t="s">
        <v>81</v>
      </c>
    </row>
    <row r="16" spans="1:9" s="1" customFormat="1" ht="14.7" customHeight="1" x14ac:dyDescent="0.3">
      <c r="A16" s="32" t="s">
        <v>82</v>
      </c>
      <c r="B16" s="37" t="s">
        <v>83</v>
      </c>
      <c r="C16" s="32" t="s">
        <v>84</v>
      </c>
      <c r="D16" s="44"/>
      <c r="E16" s="38">
        <f>IFERROR(ROUND((E18*E19+E21*E22+E24*E25+E27*E28+E30*E31+E33*E34+E36*E37+E39*E40+E42*E43+E45*E46+E48*E49)/(E19+E22+E25+E28+E31+E34+E37+E40+E43+E46+E49),2),0)</f>
        <v>21.24</v>
      </c>
      <c r="G16" s="33" t="s">
        <v>85</v>
      </c>
      <c r="H16" s="33" t="s">
        <v>86</v>
      </c>
      <c r="I16" s="33" t="s">
        <v>87</v>
      </c>
    </row>
    <row r="17" spans="1:9" ht="15.6" x14ac:dyDescent="0.3">
      <c r="A17" s="32" t="s">
        <v>88</v>
      </c>
      <c r="B17" s="45" t="s">
        <v>89</v>
      </c>
      <c r="C17" s="46"/>
      <c r="D17" s="47"/>
      <c r="E17" s="48"/>
      <c r="G17" s="33" t="s">
        <v>90</v>
      </c>
      <c r="H17" s="33" t="s">
        <v>91</v>
      </c>
      <c r="I17" s="33" t="s">
        <v>92</v>
      </c>
    </row>
    <row r="18" spans="1:9" ht="15.6" x14ac:dyDescent="0.3">
      <c r="A18" s="32" t="s">
        <v>93</v>
      </c>
      <c r="B18" s="49" t="s">
        <v>94</v>
      </c>
      <c r="C18" s="32" t="s">
        <v>84</v>
      </c>
      <c r="D18" s="50"/>
      <c r="E18" s="51"/>
      <c r="G18" s="33" t="s">
        <v>95</v>
      </c>
      <c r="H18" s="33" t="s">
        <v>96</v>
      </c>
      <c r="I18" s="33" t="s">
        <v>97</v>
      </c>
    </row>
    <row r="19" spans="1:9" ht="15.6" x14ac:dyDescent="0.3">
      <c r="A19" s="32" t="s">
        <v>98</v>
      </c>
      <c r="B19" s="49" t="s">
        <v>99</v>
      </c>
      <c r="C19" s="32" t="s">
        <v>100</v>
      </c>
      <c r="D19" s="50"/>
      <c r="E19" s="51"/>
      <c r="G19" s="33" t="s">
        <v>101</v>
      </c>
      <c r="H19" s="33" t="s">
        <v>102</v>
      </c>
      <c r="I19" s="33" t="s">
        <v>103</v>
      </c>
    </row>
    <row r="20" spans="1:9" ht="15.6" x14ac:dyDescent="0.3">
      <c r="A20" s="32" t="s">
        <v>104</v>
      </c>
      <c r="B20" s="52" t="s">
        <v>59</v>
      </c>
      <c r="C20" s="46"/>
      <c r="D20" s="47"/>
      <c r="E20" s="48"/>
      <c r="G20" s="33" t="s">
        <v>106</v>
      </c>
      <c r="H20" s="33" t="s">
        <v>107</v>
      </c>
      <c r="I20" s="33" t="s">
        <v>108</v>
      </c>
    </row>
    <row r="21" spans="1:9" ht="27.6" x14ac:dyDescent="0.3">
      <c r="A21" s="32" t="s">
        <v>93</v>
      </c>
      <c r="B21" s="49" t="str">
        <f>IF(B20=$G$10,$H$10,IF(B20=$G$11,$H$11,IF(B20=$G$12,$H$12,IF(B20=$G$13,$H$13,IF(B20=$G$14,$H$14,IF(B20=$G$15,$H$15,IF(B20=$G$16,$H$16,IF(B20=$G$17,$H$17,IF(B20=$G$18,$H$18,IF(B20=$G$19,$H$19,IF(B20=$G$20,$H$20,IF(B20=$G$21,$H$21,IF(B20=$G$22,$H$22,"!Nenurodyta kuro rūšis!")))))))))))))&amp;" kuro kaina, taikoma šilumos kainos skaičiavimuose"</f>
        <v>Medienos skiedrų kuro kaina, taikoma šilumos kainos skaičiavimuose</v>
      </c>
      <c r="C21" s="32" t="s">
        <v>109</v>
      </c>
      <c r="D21" s="50"/>
      <c r="E21" s="51">
        <v>21.24</v>
      </c>
      <c r="G21" s="33" t="s">
        <v>110</v>
      </c>
      <c r="H21" s="33" t="s">
        <v>111</v>
      </c>
      <c r="I21" s="33" t="s">
        <v>112</v>
      </c>
    </row>
    <row r="22" spans="1:9" ht="15.6" x14ac:dyDescent="0.3">
      <c r="A22" s="32" t="s">
        <v>113</v>
      </c>
      <c r="B22" s="49" t="str">
        <f>IF(B20=$G$10,$H$10,IF(B20=$G$11,$H$11,IF(B20=$G$12,$H$12,IF(B20=$G$13,$H$13,IF(B20=$G$14,$H$14,IF(B20=$G$15,$H$15,IF(B20=$G$16,$H$16,IF(B20=$G$17,$H$17,IF(B20=$G$18,$H$18,IF(B20=$G$19,$H$19,IF(B20=$G$20,$H$20,IF(B20=$G$21,$H$21,IF(B20=$G$22,$H$22,"!Nenurodyta kuro rūšis!")))))))))))))&amp;" kuro kiekis, taikomas šilumos kainos skaičiavime"</f>
        <v>Medienos skiedrų kuro kiekis, taikomas šilumos kainos skaičiavime</v>
      </c>
      <c r="C22" s="32" t="s">
        <v>100</v>
      </c>
      <c r="D22" s="50"/>
      <c r="E22" s="51">
        <v>14950</v>
      </c>
      <c r="G22" s="33" t="s">
        <v>114</v>
      </c>
      <c r="H22" s="33" t="s">
        <v>115</v>
      </c>
      <c r="I22" s="53"/>
    </row>
    <row r="23" spans="1:9" ht="15.6" x14ac:dyDescent="0.3">
      <c r="A23" s="32" t="s">
        <v>116</v>
      </c>
      <c r="B23" s="52" t="s">
        <v>105</v>
      </c>
      <c r="C23" s="46"/>
      <c r="D23" s="47"/>
      <c r="E23" s="48"/>
    </row>
    <row r="24" spans="1:9" ht="15.6" x14ac:dyDescent="0.3">
      <c r="A24" s="32" t="s">
        <v>117</v>
      </c>
      <c r="B24" s="49" t="str">
        <f>IF(B23=$G$10,$H$10,IF(B23=$G$11,$H$11,IF(B23=$G$12,$H$12,IF(B23=$G$13,$H$13,IF(B23=$G$14,$H$14,IF(B23=$G$15,$H$15,IF(B23=$G$16,$H$16,IF(B23=$G$17,$H$17,IF(B23=$G$18,$H$18,IF(B23=$G$19,$H$19,IF(B23=$G$20,$H$20,IF(B23=$G$21,$H$21,IF(B23=$G$22,$H$22,"!Nenurodyta kuro rūšis!")))))))))))))&amp;" kuro kaina, taikoma šilumos kainos skaičiavimuose"</f>
        <v>!Nenurodyta kuro rūšis! kuro kaina, taikoma šilumos kainos skaičiavimuose</v>
      </c>
      <c r="C24" s="32" t="s">
        <v>109</v>
      </c>
      <c r="D24" s="50"/>
      <c r="E24" s="51"/>
    </row>
    <row r="25" spans="1:9" s="1" customFormat="1" ht="21" customHeight="1" x14ac:dyDescent="0.3">
      <c r="A25" s="32" t="s">
        <v>118</v>
      </c>
      <c r="B25" s="49" t="str">
        <f>IF(B23=$G$10,$H$10,IF(B23=$G$11,$H$11,IF(B23=$G$12,$H$12,IF(B23=$G$13,$H$13,IF(B23=$G$14,$H$14,IF(B23=$G$15,$H$15,IF(B23=$G$16,$H$16,IF(B23=$G$17,$H$17,IF(B23=$G$18,$H$18,IF(B23=$G$19,$H$19,IF(B23=$G$20,$H$20,IF(B23=$G$21,$H$21,IF(B23=$G$22,$H$22,"!Nenurodyta kuro rūšis!")))))))))))))&amp;" kuro kiekis, taikomas šilumos kainos skaičiavime"</f>
        <v>!Nenurodyta kuro rūšis! kuro kiekis, taikomas šilumos kainos skaičiavime</v>
      </c>
      <c r="C25" s="32" t="s">
        <v>100</v>
      </c>
      <c r="D25" s="50"/>
      <c r="E25" s="51"/>
    </row>
    <row r="26" spans="1:9" ht="15.6" x14ac:dyDescent="0.3">
      <c r="A26" s="32" t="s">
        <v>119</v>
      </c>
      <c r="B26" s="52" t="s">
        <v>105</v>
      </c>
      <c r="C26" s="46"/>
      <c r="D26" s="47"/>
      <c r="E26" s="48"/>
    </row>
    <row r="27" spans="1:9" ht="15.6" x14ac:dyDescent="0.3">
      <c r="A27" s="32" t="s">
        <v>120</v>
      </c>
      <c r="B27" s="49" t="str">
        <f>IF(B26=$G$10,$H$10,IF(B26=$G$11,$H$11,IF(B26=$G$12,$H$12,IF(B26=$G$13,$H$13,IF(B26=$G$14,$H$14,IF(B26=$G$15,$H$15,IF(B26=$G$16,$H$16,IF(B26=$G$17,$H$17,IF(B26=$G$18,$H$18,IF(B26=$G$19,$H$19,IF(B26=$G$20,$H$20,IF(B26=$G$21,$H$21,IF(B26=$G$22,$H$22,"!Nenurodyta kuro rūšis!")))))))))))))&amp;" kuro kaina, taikoma šilumos kainos skaičiavimuose"</f>
        <v>!Nenurodyta kuro rūšis! kuro kaina, taikoma šilumos kainos skaičiavimuose</v>
      </c>
      <c r="C27" s="32" t="s">
        <v>109</v>
      </c>
      <c r="D27" s="50"/>
      <c r="E27" s="51"/>
    </row>
    <row r="28" spans="1:9" ht="47.1" customHeight="1" x14ac:dyDescent="0.3">
      <c r="A28" s="32" t="s">
        <v>121</v>
      </c>
      <c r="B28" s="49" t="str">
        <f>IF(B26=$G$10,$H$10,IF(B26=$G$11,$H$11,IF(B26=$G$12,$H$12,IF(B26=$G$13,$H$13,IF(B26=$G$14,$H$14,IF(B26=$G$15,$H$15,IF(B26=$G$16,$H$16,IF(B26=$G$17,$H$17,IF(B26=$G$18,$H$18,IF(B26=$G$19,$H$19,IF(B26=$G$20,$H$20,IF(B26=$G$21,$H$21,IF(B26=$G$22,$H$22,"!Nenurodyta kuro rūšis!")))))))))))))&amp;" kuro kiekis, taikomas šilumos kainos skaičiavime"</f>
        <v>!Nenurodyta kuro rūšis! kuro kiekis, taikomas šilumos kainos skaičiavime</v>
      </c>
      <c r="C28" s="32" t="s">
        <v>100</v>
      </c>
      <c r="D28" s="50"/>
      <c r="E28" s="51"/>
    </row>
    <row r="29" spans="1:9" ht="15.6" x14ac:dyDescent="0.3">
      <c r="A29" s="32" t="s">
        <v>122</v>
      </c>
      <c r="B29" s="52" t="s">
        <v>105</v>
      </c>
      <c r="C29" s="46"/>
      <c r="D29" s="47"/>
      <c r="E29" s="48"/>
    </row>
    <row r="30" spans="1:9" ht="15.6" x14ac:dyDescent="0.3">
      <c r="A30" s="32" t="s">
        <v>123</v>
      </c>
      <c r="B30" s="49" t="str">
        <f>IF(B29=$G$10,$H$10,IF(B29=$G$11,$H$11,IF(B29=$G$12,$H$12,IF(B29=$G$13,$H$13,IF(B29=$G$14,$H$14,IF(B29=$G$15,$H$15,IF(B29=$G$16,$H$16,IF(B29=$G$17,$H$17,IF(B29=$G$18,$H$18,IF(B29=$G$19,$H$19,IF(B29=$G$20,$H$20,IF(B29=$G$21,$H$21,IF(B29=$G$22,$H$22,"!Nenurodyta kuro rūšis!")))))))))))))&amp;" kuro kaina, taikoma šilumos kainos skaičiavimuose"</f>
        <v>!Nenurodyta kuro rūšis! kuro kaina, taikoma šilumos kainos skaičiavimuose</v>
      </c>
      <c r="C30" s="32" t="s">
        <v>109</v>
      </c>
      <c r="D30" s="50"/>
      <c r="E30" s="51"/>
    </row>
    <row r="31" spans="1:9" ht="15.6" x14ac:dyDescent="0.3">
      <c r="A31" s="32" t="s">
        <v>124</v>
      </c>
      <c r="B31" s="49" t="str">
        <f>IF(B29=$G$10,$H$10,IF(B29=$G$11,$H$11,IF(B29=$G$12,$H$12,IF(B29=$G$13,$H$13,IF(B29=$G$14,$H$14,IF(B29=$G$15,$H$15,IF(B29=$G$16,$H$16,IF(B29=$G$17,$H$17,IF(B29=$G$18,$H$18,IF(B29=$G$19,$H$19,IF(B29=$G$20,$H$20,IF(B29=$G$21,$H$21,IF(B29=$G$22,$H$22,"!Nenurodyta kuro rūšis!")))))))))))))&amp;" kuro kiekis, taikomas šilumos kainos skaičiavime"</f>
        <v>!Nenurodyta kuro rūšis! kuro kiekis, taikomas šilumos kainos skaičiavime</v>
      </c>
      <c r="C31" s="32" t="s">
        <v>100</v>
      </c>
      <c r="D31" s="50"/>
      <c r="E31" s="51"/>
    </row>
    <row r="32" spans="1:9" s="1" customFormat="1" ht="20.100000000000001" customHeight="1" x14ac:dyDescent="0.3">
      <c r="A32" s="32" t="s">
        <v>125</v>
      </c>
      <c r="B32" s="52" t="s">
        <v>105</v>
      </c>
      <c r="C32" s="46"/>
      <c r="D32" s="47"/>
      <c r="E32" s="48"/>
    </row>
    <row r="33" spans="1:5" ht="15.6" x14ac:dyDescent="0.3">
      <c r="A33" s="32" t="s">
        <v>126</v>
      </c>
      <c r="B33" s="49" t="str">
        <f>IF(B32=$G$10,$H$10,IF(B32=$G$11,$H$11,IF(B32=$G$12,$H$12,IF(B32=$G$13,$H$13,IF(B32=$G$14,$H$14,IF(B32=$G$15,$H$15,IF(B32=$G$16,$H$16,IF(B32=$G$17,$H$17,IF(B32=$G$18,$H$18,IF(B32=$G$19,$H$19,IF(B32=$G$20,$H$20,IF(B32=$G$21,$H$21,IF(B32=$G$22,$H$22,"!Nenurodyta kuro rūšis!")))))))))))))&amp;" kuro kaina, taikoma šilumos kainos skaičiavimuose"</f>
        <v>!Nenurodyta kuro rūšis! kuro kaina, taikoma šilumos kainos skaičiavimuose</v>
      </c>
      <c r="C33" s="32" t="s">
        <v>109</v>
      </c>
      <c r="D33" s="50"/>
      <c r="E33" s="51"/>
    </row>
    <row r="34" spans="1:5" ht="15.6" x14ac:dyDescent="0.3">
      <c r="A34" s="32" t="s">
        <v>127</v>
      </c>
      <c r="B34" s="49" t="str">
        <f>IF(B32=$G$10,$H$10,IF(B32=$G$11,$H$11,IF(B32=$G$12,$H$12,IF(B32=$G$13,$H$13,IF(B32=$G$14,$H$14,IF(B32=$G$15,$H$15,IF(B32=$G$16,$H$16,IF(B32=$G$17,$H$17,IF(B32=$G$18,$H$18,IF(B32=$G$19,$H$19,IF(B32=$G$20,$H$20,IF(B32=$G$21,$H$21,IF(B32=$G$22,$H$22,"!Nenurodyta kuro rūšis!")))))))))))))&amp;" kuro kiekis, taikomas šilumos kainos skaičiavime"</f>
        <v>!Nenurodyta kuro rūšis! kuro kiekis, taikomas šilumos kainos skaičiavime</v>
      </c>
      <c r="C34" s="32" t="s">
        <v>100</v>
      </c>
      <c r="D34" s="50"/>
      <c r="E34" s="51"/>
    </row>
    <row r="35" spans="1:5" ht="15.6" x14ac:dyDescent="0.3">
      <c r="A35" s="32" t="s">
        <v>128</v>
      </c>
      <c r="B35" s="52" t="s">
        <v>105</v>
      </c>
      <c r="C35" s="46"/>
      <c r="D35" s="47"/>
      <c r="E35" s="48"/>
    </row>
    <row r="36" spans="1:5" ht="15.6" x14ac:dyDescent="0.3">
      <c r="A36" s="32" t="s">
        <v>129</v>
      </c>
      <c r="B36" s="49" t="str">
        <f>IF(B35=$G$10,$H$10,IF(B35=$G$11,$H$11,IF(B35=$G$12,$H$12,IF(B35=$G$13,$H$13,IF(B35=$G$14,$H$14,IF(B35=$G$15,$H$15,IF(B35=$G$16,$H$16,IF(B35=$G$17,$H$17,IF(B35=$G$18,$H$18,IF(B35=$G$19,$H$19,IF(B35=$G$20,$H$20,IF(B35=$G$21,$H$21,IF(B35=$G$22,$H$22,"!Nenurodyta kuro rūšis!")))))))))))))&amp;" kuro kaina, taikoma šilumos kainos skaičiavimuose"</f>
        <v>!Nenurodyta kuro rūšis! kuro kaina, taikoma šilumos kainos skaičiavimuose</v>
      </c>
      <c r="C36" s="32" t="s">
        <v>109</v>
      </c>
      <c r="D36" s="50"/>
      <c r="E36" s="51"/>
    </row>
    <row r="37" spans="1:5" ht="15.6" x14ac:dyDescent="0.3">
      <c r="A37" s="32" t="s">
        <v>130</v>
      </c>
      <c r="B37" s="49" t="str">
        <f>IF(B35=$G$10,$H$10,IF(B35=$G$11,$H$11,IF(B35=$G$12,$H$12,IF(B35=$G$13,$H$13,IF(B35=$G$14,$H$14,IF(B35=$G$15,$H$15,IF(B35=$G$16,$H$16,IF(B35=$G$17,$H$17,IF(B35=$G$18,$H$18,IF(B35=$G$19,$H$19,IF(B35=$G$20,$H$20,IF(B35=$G$21,$H$21,IF(B35=$G$22,$H$22,"!Nenurodyta kuro rūšis!")))))))))))))&amp;" kuro kiekis, taikomas šilumos kainos skaičiavime"</f>
        <v>!Nenurodyta kuro rūšis! kuro kiekis, taikomas šilumos kainos skaičiavime</v>
      </c>
      <c r="C37" s="32" t="s">
        <v>100</v>
      </c>
      <c r="D37" s="50"/>
      <c r="E37" s="51"/>
    </row>
    <row r="38" spans="1:5" ht="15.6" x14ac:dyDescent="0.3">
      <c r="A38" s="32" t="s">
        <v>131</v>
      </c>
      <c r="B38" s="52" t="s">
        <v>105</v>
      </c>
      <c r="C38" s="46"/>
      <c r="D38" s="47"/>
      <c r="E38" s="48"/>
    </row>
    <row r="39" spans="1:5" ht="15.6" x14ac:dyDescent="0.3">
      <c r="A39" s="32" t="s">
        <v>132</v>
      </c>
      <c r="B39" s="49" t="str">
        <f>IF(B38=$G$10,$H$10,IF(B38=$G$11,$H$11,IF(B38=$G$12,$H$12,IF(B38=$G$13,$H$13,IF(B38=$G$14,$H$14,IF(B38=$G$15,$H$15,IF(B38=$G$16,$H$16,IF(B38=$G$17,$H$17,IF(B38=$G$18,$H$18,IF(B38=$G$19,$H$19,IF(B38=$G$20,$H$20,IF(B38=$G$21,$H$21,IF(B38=$G$22,$H$22,"!Nenurodyta kuro rūšis!")))))))))))))&amp;" kuro kaina, taikoma šilumos kainos skaičiavimuose"</f>
        <v>!Nenurodyta kuro rūšis! kuro kaina, taikoma šilumos kainos skaičiavimuose</v>
      </c>
      <c r="C39" s="32" t="s">
        <v>109</v>
      </c>
      <c r="D39" s="50"/>
      <c r="E39" s="51"/>
    </row>
    <row r="40" spans="1:5" ht="15.6" x14ac:dyDescent="0.3">
      <c r="A40" s="32" t="s">
        <v>133</v>
      </c>
      <c r="B40" s="49" t="str">
        <f>IF(B38=$G$10,$H$10,IF(B38=$G$11,$H$11,IF(B38=$G$12,$H$12,IF(B38=$G$13,$H$13,IF(B38=$G$14,$H$14,IF(B38=$G$15,$H$15,IF(B38=$G$16,$H$16,IF(B38=$G$17,$H$17,IF(B38=$G$18,$H$18,IF(B38=$G$19,$H$19,IF(B38=$G$20,$H$20,IF(B38=$G$21,$H$21,IF(B38=$G$22,$H$22,"!Nenurodyta kuro rūšis!")))))))))))))&amp;" kuro kiekis, taikomas šilumos kainos skaičiavime"</f>
        <v>!Nenurodyta kuro rūšis! kuro kiekis, taikomas šilumos kainos skaičiavime</v>
      </c>
      <c r="C40" s="32" t="s">
        <v>100</v>
      </c>
      <c r="D40" s="50"/>
      <c r="E40" s="51"/>
    </row>
    <row r="41" spans="1:5" s="1" customFormat="1" ht="21.45" customHeight="1" x14ac:dyDescent="0.3">
      <c r="A41" s="32" t="s">
        <v>134</v>
      </c>
      <c r="B41" s="52" t="s">
        <v>105</v>
      </c>
      <c r="C41" s="46"/>
      <c r="D41" s="47"/>
      <c r="E41" s="48"/>
    </row>
    <row r="42" spans="1:5" ht="15.6" x14ac:dyDescent="0.3">
      <c r="A42" s="32" t="s">
        <v>135</v>
      </c>
      <c r="B42" s="49" t="str">
        <f>IF(B41=$G$10,$H$10,IF(B41=$G$11,$H$11,IF(B41=$G$12,$H$12,IF(B41=$G$13,$H$13,IF(B41=$G$14,$H$14,IF(B41=$G$15,$H$15,IF(B41=$G$16,$H$16,IF(B41=$G$17,$H$17,IF(B41=$G$18,$H$18,IF(B41=$G$19,$H$19,IF(B41=$G$20,$H$20,IF(B41=$G$21,$H$21,IF(B41=$G$22,$H$22,"!Nenurodyta kuro rūšis!")))))))))))))&amp;" kuro kaina, taikoma šilumos kainos skaičiavimuose"</f>
        <v>!Nenurodyta kuro rūšis! kuro kaina, taikoma šilumos kainos skaičiavimuose</v>
      </c>
      <c r="C42" s="32" t="s">
        <v>109</v>
      </c>
      <c r="D42" s="50"/>
      <c r="E42" s="51"/>
    </row>
    <row r="43" spans="1:5" ht="15.6" x14ac:dyDescent="0.3">
      <c r="A43" s="32" t="s">
        <v>136</v>
      </c>
      <c r="B43" s="49" t="str">
        <f>IF(B41=$G$10,$H$10,IF(B41=$G$11,$H$11,IF(B41=$G$12,$H$12,IF(B41=$G$13,$H$13,IF(B41=$G$14,$H$14,IF(B41=$G$15,$H$15,IF(B41=$G$16,$H$16,IF(B41=$G$17,$H$17,IF(B41=$G$18,$H$18,IF(B41=$G$19,$H$19,IF(B41=$G$20,$H$20,IF(B41=$G$21,$H$21,IF(B41=$G$22,$H$22,"!Nenurodyta kuro rūšis!")))))))))))))&amp;" kuro kiekis, taikomas šilumos kainos skaičiavime"</f>
        <v>!Nenurodyta kuro rūšis! kuro kiekis, taikomas šilumos kainos skaičiavime</v>
      </c>
      <c r="C43" s="32" t="s">
        <v>100</v>
      </c>
      <c r="D43" s="50"/>
      <c r="E43" s="51"/>
    </row>
    <row r="44" spans="1:5" ht="51" customHeight="1" x14ac:dyDescent="0.3">
      <c r="A44" s="32" t="s">
        <v>137</v>
      </c>
      <c r="B44" s="52" t="s">
        <v>105</v>
      </c>
      <c r="C44" s="46"/>
      <c r="D44" s="47"/>
      <c r="E44" s="48"/>
    </row>
    <row r="45" spans="1:5" ht="15.6" x14ac:dyDescent="0.3">
      <c r="A45" s="32" t="s">
        <v>138</v>
      </c>
      <c r="B45" s="49" t="str">
        <f>IF(B44=$G$10,$H$10,IF(B44=$G$11,$H$11,IF(B44=$G$12,$H$12,IF(B44=$G$13,$H$13,IF(B44=$G$14,$H$14,IF(B44=$G$15,$H$15,IF(B44=$G$16,$H$16,IF(B44=$G$17,$H$17,IF(B44=$G$18,$H$18,IF(B44=$G$19,$H$19,IF(B44=$G$20,$H$20,IF(B44=$G$21,$H$21,IF(B44=$G$22,$H$22,"!Nenurodyta kuro rūšis!")))))))))))))&amp;" kuro kaina, taikoma šilumos kainos skaičiavimuose"</f>
        <v>!Nenurodyta kuro rūšis! kuro kaina, taikoma šilumos kainos skaičiavimuose</v>
      </c>
      <c r="C45" s="32" t="s">
        <v>109</v>
      </c>
      <c r="D45" s="50"/>
      <c r="E45" s="51"/>
    </row>
    <row r="46" spans="1:5" ht="15.6" x14ac:dyDescent="0.3">
      <c r="A46" s="32" t="s">
        <v>139</v>
      </c>
      <c r="B46" s="49" t="str">
        <f>IF(B44=$G$10,$H$10,IF(B44=$G$11,$H$11,IF(B44=$G$12,$H$12,IF(B44=$G$13,$H$13,IF(B44=$G$14,$H$14,IF(B44=$G$15,$H$15,IF(B44=$G$16,$H$16,IF(B44=$G$17,$H$17,IF(B44=$G$18,$H$18,IF(B44=$G$19,$H$19,IF(B44=$G$20,$H$20,IF(B44=$G$21,$H$21,IF(B44=$G$22,$H$22,"!Nenurodyta kuro rūšis!")))))))))))))&amp;" kuro kiekis, taikomas šilumos kainos skaičiavime"</f>
        <v>!Nenurodyta kuro rūšis! kuro kiekis, taikomas šilumos kainos skaičiavime</v>
      </c>
      <c r="C46" s="32" t="s">
        <v>100</v>
      </c>
      <c r="D46" s="50"/>
      <c r="E46" s="51"/>
    </row>
    <row r="47" spans="1:5" ht="15.6" x14ac:dyDescent="0.3">
      <c r="A47" s="32" t="s">
        <v>140</v>
      </c>
      <c r="B47" s="54" t="s">
        <v>141</v>
      </c>
      <c r="C47" s="46"/>
      <c r="D47" s="47"/>
      <c r="E47" s="48"/>
    </row>
    <row r="48" spans="1:5" s="1" customFormat="1" ht="15.9" customHeight="1" x14ac:dyDescent="0.3">
      <c r="A48" s="32" t="s">
        <v>142</v>
      </c>
      <c r="B48" s="49" t="str">
        <f>B47&amp;" kuro kaina, taikoma šilumos kainos skaičiavimuose"</f>
        <v>Kuro rūšis (įvardinti) kuro kaina, taikoma šilumos kainos skaičiavimuose</v>
      </c>
      <c r="C48" s="32" t="s">
        <v>109</v>
      </c>
      <c r="D48" s="50"/>
      <c r="E48" s="51"/>
    </row>
    <row r="49" spans="1:9" ht="15.6" x14ac:dyDescent="0.3">
      <c r="A49" s="32" t="s">
        <v>143</v>
      </c>
      <c r="B49" s="49" t="str">
        <f>B47&amp;" kuro kiekis, taikomas šilumos kainos skaičiavime"</f>
        <v>Kuro rūšis (įvardinti) kuro kiekis, taikomas šilumos kainos skaičiavime</v>
      </c>
      <c r="C49" s="32" t="s">
        <v>100</v>
      </c>
      <c r="D49" s="50"/>
      <c r="E49" s="51"/>
    </row>
    <row r="50" spans="1:9" ht="15.6" x14ac:dyDescent="0.3">
      <c r="A50" s="32" t="s">
        <v>144</v>
      </c>
      <c r="B50" s="55" t="s">
        <v>145</v>
      </c>
      <c r="C50" s="32" t="s">
        <v>20</v>
      </c>
      <c r="D50" s="32" t="s">
        <v>21</v>
      </c>
      <c r="E50" s="51"/>
      <c r="F50" s="1"/>
      <c r="G50" s="1"/>
      <c r="H50" s="1"/>
      <c r="I50" s="1"/>
    </row>
    <row r="51" spans="1:9" ht="15.6" x14ac:dyDescent="0.3">
      <c r="A51" s="40" t="s">
        <v>14</v>
      </c>
      <c r="B51" s="56" t="s">
        <v>146</v>
      </c>
      <c r="C51" s="57"/>
      <c r="D51" s="47"/>
      <c r="E51" s="58"/>
    </row>
    <row r="52" spans="1:9" ht="18" x14ac:dyDescent="0.3">
      <c r="A52" s="32" t="s">
        <v>147</v>
      </c>
      <c r="B52" s="37" t="s">
        <v>148</v>
      </c>
      <c r="C52" s="32" t="s">
        <v>149</v>
      </c>
      <c r="D52" s="32" t="s">
        <v>150</v>
      </c>
      <c r="E52" s="51">
        <v>9.25</v>
      </c>
    </row>
    <row r="53" spans="1:9" ht="18" x14ac:dyDescent="0.3">
      <c r="A53" s="32" t="s">
        <v>151</v>
      </c>
      <c r="B53" s="37" t="s">
        <v>152</v>
      </c>
      <c r="C53" s="32" t="s">
        <v>20</v>
      </c>
      <c r="D53" s="32" t="s">
        <v>153</v>
      </c>
      <c r="E53" s="59">
        <f>E14</f>
        <v>2.6814453419154782</v>
      </c>
    </row>
    <row r="54" spans="1:9" ht="15.6" x14ac:dyDescent="0.3">
      <c r="A54" s="30" t="s">
        <v>18</v>
      </c>
      <c r="B54" s="34" t="s">
        <v>154</v>
      </c>
      <c r="C54" s="60"/>
      <c r="D54" s="60"/>
      <c r="E54" s="61"/>
    </row>
    <row r="55" spans="1:9" ht="18" x14ac:dyDescent="0.3">
      <c r="A55" s="32" t="s">
        <v>155</v>
      </c>
      <c r="B55" s="62" t="s">
        <v>156</v>
      </c>
      <c r="C55" s="32" t="s">
        <v>20</v>
      </c>
      <c r="D55" s="32" t="s">
        <v>157</v>
      </c>
      <c r="E55" s="63">
        <f>ROUND(E56+E57,2)</f>
        <v>2.02</v>
      </c>
    </row>
    <row r="56" spans="1:9" ht="18" x14ac:dyDescent="0.3">
      <c r="A56" s="32" t="s">
        <v>158</v>
      </c>
      <c r="B56" s="37" t="s">
        <v>159</v>
      </c>
      <c r="C56" s="32" t="s">
        <v>20</v>
      </c>
      <c r="D56" s="32" t="s">
        <v>160</v>
      </c>
      <c r="E56" s="51">
        <v>1.07</v>
      </c>
    </row>
    <row r="57" spans="1:9" ht="18" x14ac:dyDescent="0.3">
      <c r="A57" s="83" t="s">
        <v>161</v>
      </c>
      <c r="B57" s="41" t="s">
        <v>162</v>
      </c>
      <c r="C57" s="32" t="s">
        <v>20</v>
      </c>
      <c r="D57" s="32" t="s">
        <v>163</v>
      </c>
      <c r="E57" s="88">
        <f>(1320118*0.113+10839*1.53+29342686*SIS072_F_Silumosprodukt2Kainos1)/122064367</f>
        <v>0.95088656547901484</v>
      </c>
    </row>
    <row r="58" spans="1:9" ht="32.4" x14ac:dyDescent="0.3">
      <c r="A58" s="84"/>
      <c r="B58" s="42"/>
      <c r="C58" s="32" t="s">
        <v>17</v>
      </c>
      <c r="D58" s="50" t="s">
        <v>223</v>
      </c>
      <c r="E58" s="89"/>
    </row>
    <row r="59" spans="1:9" s="1" customFormat="1" ht="15.6" x14ac:dyDescent="0.3">
      <c r="A59" s="40" t="s">
        <v>164</v>
      </c>
      <c r="B59" s="56" t="s">
        <v>165</v>
      </c>
      <c r="C59" s="57"/>
      <c r="D59" s="47"/>
      <c r="E59" s="58"/>
    </row>
    <row r="60" spans="1:9" ht="42" customHeight="1" x14ac:dyDescent="0.3">
      <c r="A60" s="32" t="s">
        <v>166</v>
      </c>
      <c r="B60" s="37" t="s">
        <v>167</v>
      </c>
      <c r="C60" s="32" t="s">
        <v>149</v>
      </c>
      <c r="D60" s="32" t="s">
        <v>168</v>
      </c>
      <c r="E60" s="51">
        <v>7.79</v>
      </c>
    </row>
    <row r="61" spans="1:9" ht="18" x14ac:dyDescent="0.3">
      <c r="A61" s="32" t="s">
        <v>169</v>
      </c>
      <c r="B61" s="37" t="s">
        <v>152</v>
      </c>
      <c r="C61" s="32" t="s">
        <v>20</v>
      </c>
      <c r="D61" s="32" t="s">
        <v>170</v>
      </c>
      <c r="E61" s="59">
        <f>E57</f>
        <v>0.95088656547901484</v>
      </c>
    </row>
    <row r="62" spans="1:9" ht="15.6" x14ac:dyDescent="0.3">
      <c r="A62" s="30" t="s">
        <v>22</v>
      </c>
      <c r="B62" s="34" t="s">
        <v>171</v>
      </c>
      <c r="C62" s="60"/>
      <c r="D62" s="60"/>
      <c r="E62" s="61"/>
    </row>
    <row r="63" spans="1:9" ht="18" x14ac:dyDescent="0.3">
      <c r="A63" s="32" t="s">
        <v>172</v>
      </c>
      <c r="B63" s="37" t="s">
        <v>173</v>
      </c>
      <c r="C63" s="32" t="s">
        <v>20</v>
      </c>
      <c r="D63" s="32" t="s">
        <v>174</v>
      </c>
      <c r="E63" s="51">
        <v>0.15</v>
      </c>
    </row>
    <row r="64" spans="1:9" s="1" customFormat="1" ht="18" x14ac:dyDescent="0.3">
      <c r="A64" s="32" t="s">
        <v>175</v>
      </c>
      <c r="B64" s="64" t="s">
        <v>176</v>
      </c>
      <c r="C64" s="32" t="s">
        <v>149</v>
      </c>
      <c r="D64" s="32" t="s">
        <v>177</v>
      </c>
      <c r="E64" s="51">
        <v>1.0900000000000001</v>
      </c>
    </row>
    <row r="65" spans="1:5" ht="31.8" x14ac:dyDescent="0.3">
      <c r="A65" s="30" t="s">
        <v>24</v>
      </c>
      <c r="B65" s="65" t="s">
        <v>178</v>
      </c>
      <c r="C65" s="30" t="s">
        <v>20</v>
      </c>
      <c r="D65" s="32" t="s">
        <v>179</v>
      </c>
      <c r="E65" s="38">
        <f>ROUND(SUM(E66:E75),2)</f>
        <v>0.15</v>
      </c>
    </row>
    <row r="66" spans="1:5" ht="31.2" x14ac:dyDescent="0.3">
      <c r="A66" s="32" t="s">
        <v>180</v>
      </c>
      <c r="B66" s="66" t="s">
        <v>224</v>
      </c>
      <c r="C66" s="32" t="s">
        <v>20</v>
      </c>
      <c r="D66" s="66" t="s">
        <v>226</v>
      </c>
      <c r="E66" s="51">
        <v>0.24</v>
      </c>
    </row>
    <row r="67" spans="1:5" ht="31.2" x14ac:dyDescent="0.3">
      <c r="A67" s="32" t="s">
        <v>183</v>
      </c>
      <c r="B67" s="66" t="s">
        <v>225</v>
      </c>
      <c r="C67" s="32" t="s">
        <v>20</v>
      </c>
      <c r="D67" s="66" t="s">
        <v>227</v>
      </c>
      <c r="E67" s="51">
        <v>-0.09</v>
      </c>
    </row>
    <row r="68" spans="1:5" ht="46.8" x14ac:dyDescent="0.3">
      <c r="A68" s="32" t="s">
        <v>184</v>
      </c>
      <c r="B68" s="66" t="s">
        <v>181</v>
      </c>
      <c r="C68" s="32" t="s">
        <v>20</v>
      </c>
      <c r="D68" s="66" t="s">
        <v>182</v>
      </c>
      <c r="E68" s="51"/>
    </row>
    <row r="69" spans="1:5" ht="46.8" x14ac:dyDescent="0.3">
      <c r="A69" s="32" t="s">
        <v>185</v>
      </c>
      <c r="B69" s="66" t="s">
        <v>181</v>
      </c>
      <c r="C69" s="32" t="s">
        <v>20</v>
      </c>
      <c r="D69" s="66" t="s">
        <v>182</v>
      </c>
      <c r="E69" s="51"/>
    </row>
    <row r="70" spans="1:5" ht="46.8" x14ac:dyDescent="0.3">
      <c r="A70" s="32" t="s">
        <v>186</v>
      </c>
      <c r="B70" s="66" t="s">
        <v>181</v>
      </c>
      <c r="C70" s="32" t="s">
        <v>20</v>
      </c>
      <c r="D70" s="66" t="s">
        <v>182</v>
      </c>
      <c r="E70" s="51"/>
    </row>
    <row r="71" spans="1:5" ht="46.8" x14ac:dyDescent="0.3">
      <c r="A71" s="32" t="s">
        <v>187</v>
      </c>
      <c r="B71" s="66" t="s">
        <v>181</v>
      </c>
      <c r="C71" s="32" t="s">
        <v>20</v>
      </c>
      <c r="D71" s="66" t="s">
        <v>182</v>
      </c>
      <c r="E71" s="51"/>
    </row>
    <row r="72" spans="1:5" ht="46.8" x14ac:dyDescent="0.3">
      <c r="A72" s="32" t="s">
        <v>188</v>
      </c>
      <c r="B72" s="66" t="s">
        <v>181</v>
      </c>
      <c r="C72" s="32" t="s">
        <v>20</v>
      </c>
      <c r="D72" s="66" t="s">
        <v>182</v>
      </c>
      <c r="E72" s="51"/>
    </row>
    <row r="73" spans="1:5" s="1" customFormat="1" ht="46.8" x14ac:dyDescent="0.3">
      <c r="A73" s="32" t="s">
        <v>189</v>
      </c>
      <c r="B73" s="66" t="s">
        <v>181</v>
      </c>
      <c r="C73" s="32" t="s">
        <v>20</v>
      </c>
      <c r="D73" s="66" t="s">
        <v>182</v>
      </c>
      <c r="E73" s="51"/>
    </row>
    <row r="74" spans="1:5" ht="46.8" x14ac:dyDescent="0.3">
      <c r="A74" s="32" t="s">
        <v>190</v>
      </c>
      <c r="B74" s="66" t="s">
        <v>181</v>
      </c>
      <c r="C74" s="32" t="s">
        <v>20</v>
      </c>
      <c r="D74" s="66" t="s">
        <v>182</v>
      </c>
      <c r="E74" s="51"/>
    </row>
    <row r="75" spans="1:5" ht="46.8" x14ac:dyDescent="0.3">
      <c r="A75" s="32" t="s">
        <v>191</v>
      </c>
      <c r="B75" s="66" t="s">
        <v>181</v>
      </c>
      <c r="C75" s="32" t="s">
        <v>20</v>
      </c>
      <c r="D75" s="66" t="s">
        <v>182</v>
      </c>
      <c r="E75" s="51"/>
    </row>
    <row r="76" spans="1:5" ht="16.2" x14ac:dyDescent="0.3">
      <c r="A76" s="30" t="s">
        <v>27</v>
      </c>
      <c r="B76" s="65" t="s">
        <v>192</v>
      </c>
      <c r="C76" s="30" t="s">
        <v>20</v>
      </c>
      <c r="D76" s="32"/>
      <c r="E76" s="38">
        <f>ROUND(E12+E55+E63+E65,2)</f>
        <v>6.27</v>
      </c>
    </row>
    <row r="77" spans="1:5" ht="46.8" x14ac:dyDescent="0.3">
      <c r="A77" s="30" t="s">
        <v>36</v>
      </c>
      <c r="B77" s="67" t="s">
        <v>193</v>
      </c>
      <c r="C77" s="30" t="s">
        <v>20</v>
      </c>
      <c r="D77" s="68" t="s">
        <v>194</v>
      </c>
      <c r="E77" s="51"/>
    </row>
    <row r="78" spans="1:5" ht="68.25" customHeight="1" x14ac:dyDescent="0.3">
      <c r="A78" s="30" t="s">
        <v>39</v>
      </c>
      <c r="B78" s="67" t="s">
        <v>195</v>
      </c>
      <c r="C78" s="30" t="s">
        <v>20</v>
      </c>
      <c r="D78" s="32" t="s">
        <v>179</v>
      </c>
      <c r="E78" s="38">
        <f>ROUND(E76-E77,2)</f>
        <v>6.27</v>
      </c>
    </row>
    <row r="79" spans="1:5" ht="18.75" customHeight="1" x14ac:dyDescent="0.3">
      <c r="A79" s="30" t="s">
        <v>41</v>
      </c>
      <c r="B79" s="67" t="s">
        <v>196</v>
      </c>
      <c r="C79" s="30" t="s">
        <v>20</v>
      </c>
      <c r="D79" s="32" t="s">
        <v>179</v>
      </c>
      <c r="E79" s="38">
        <f>ROUND(E78*1.09,2)</f>
        <v>6.83</v>
      </c>
    </row>
    <row r="80" spans="1:5" ht="15.6" x14ac:dyDescent="0.3">
      <c r="A80" s="32" t="s">
        <v>197</v>
      </c>
      <c r="B80" s="37" t="s">
        <v>198</v>
      </c>
      <c r="C80" s="32" t="s">
        <v>199</v>
      </c>
      <c r="D80" s="85" t="s">
        <v>61</v>
      </c>
      <c r="E80" s="69">
        <v>19716099</v>
      </c>
    </row>
    <row r="81" spans="1:5" ht="15.6" x14ac:dyDescent="0.3">
      <c r="A81" s="32" t="s">
        <v>200</v>
      </c>
      <c r="B81" s="37" t="s">
        <v>201</v>
      </c>
      <c r="C81" s="32" t="s">
        <v>199</v>
      </c>
      <c r="D81" s="86"/>
      <c r="E81" s="70">
        <f>SUM(E82:E88)</f>
        <v>19369578</v>
      </c>
    </row>
    <row r="82" spans="1:5" ht="15.6" x14ac:dyDescent="0.3">
      <c r="A82" s="32" t="s">
        <v>202</v>
      </c>
      <c r="B82" s="66" t="s">
        <v>228</v>
      </c>
      <c r="C82" s="32" t="s">
        <v>199</v>
      </c>
      <c r="D82" s="86"/>
      <c r="E82" s="69">
        <v>19369578</v>
      </c>
    </row>
    <row r="83" spans="1:5" ht="15.6" x14ac:dyDescent="0.3">
      <c r="A83" s="32" t="s">
        <v>204</v>
      </c>
      <c r="B83" s="66" t="s">
        <v>203</v>
      </c>
      <c r="C83" s="32" t="s">
        <v>199</v>
      </c>
      <c r="D83" s="86"/>
      <c r="E83" s="69"/>
    </row>
    <row r="84" spans="1:5" ht="15.6" x14ac:dyDescent="0.3">
      <c r="A84" s="32" t="s">
        <v>205</v>
      </c>
      <c r="B84" s="66" t="s">
        <v>203</v>
      </c>
      <c r="C84" s="32" t="s">
        <v>199</v>
      </c>
      <c r="D84" s="86"/>
      <c r="E84" s="69"/>
    </row>
    <row r="85" spans="1:5" ht="15.6" x14ac:dyDescent="0.3">
      <c r="A85" s="32" t="s">
        <v>206</v>
      </c>
      <c r="B85" s="66" t="s">
        <v>203</v>
      </c>
      <c r="C85" s="32" t="s">
        <v>199</v>
      </c>
      <c r="D85" s="86"/>
      <c r="E85" s="69"/>
    </row>
    <row r="86" spans="1:5" ht="15.6" x14ac:dyDescent="0.3">
      <c r="A86" s="32" t="s">
        <v>207</v>
      </c>
      <c r="B86" s="66" t="s">
        <v>203</v>
      </c>
      <c r="C86" s="32" t="s">
        <v>199</v>
      </c>
      <c r="D86" s="86"/>
      <c r="E86" s="69"/>
    </row>
    <row r="87" spans="1:5" s="1" customFormat="1" ht="15.6" x14ac:dyDescent="0.3">
      <c r="A87" s="32" t="s">
        <v>208</v>
      </c>
      <c r="B87" s="66" t="s">
        <v>203</v>
      </c>
      <c r="C87" s="32" t="s">
        <v>199</v>
      </c>
      <c r="D87" s="86"/>
      <c r="E87" s="69"/>
    </row>
    <row r="88" spans="1:5" ht="15.6" x14ac:dyDescent="0.3">
      <c r="A88" s="32" t="s">
        <v>209</v>
      </c>
      <c r="B88" s="66" t="s">
        <v>203</v>
      </c>
      <c r="C88" s="32" t="s">
        <v>199</v>
      </c>
      <c r="D88" s="86"/>
      <c r="E88" s="69"/>
    </row>
    <row r="89" spans="1:5" ht="15.6" x14ac:dyDescent="0.3">
      <c r="A89" s="32" t="s">
        <v>210</v>
      </c>
      <c r="B89" s="37" t="s">
        <v>211</v>
      </c>
      <c r="C89" s="32" t="s">
        <v>199</v>
      </c>
      <c r="D89" s="86"/>
      <c r="E89" s="70">
        <f>SUM(E90:E96)</f>
        <v>16706336</v>
      </c>
    </row>
    <row r="90" spans="1:5" ht="15" customHeight="1" x14ac:dyDescent="0.3">
      <c r="A90" s="32" t="s">
        <v>212</v>
      </c>
      <c r="B90" s="66" t="s">
        <v>228</v>
      </c>
      <c r="C90" s="32" t="s">
        <v>199</v>
      </c>
      <c r="D90" s="86"/>
      <c r="E90" s="69">
        <v>16706336</v>
      </c>
    </row>
    <row r="91" spans="1:5" ht="42" customHeight="1" x14ac:dyDescent="0.3">
      <c r="A91" s="32" t="s">
        <v>213</v>
      </c>
      <c r="B91" s="66" t="s">
        <v>203</v>
      </c>
      <c r="C91" s="32" t="s">
        <v>199</v>
      </c>
      <c r="D91" s="86"/>
      <c r="E91" s="69"/>
    </row>
    <row r="92" spans="1:5" ht="15.6" x14ac:dyDescent="0.3">
      <c r="A92" s="32" t="s">
        <v>214</v>
      </c>
      <c r="B92" s="66" t="s">
        <v>203</v>
      </c>
      <c r="C92" s="32" t="s">
        <v>199</v>
      </c>
      <c r="D92" s="86"/>
      <c r="E92" s="69"/>
    </row>
    <row r="93" spans="1:5" ht="15.75" customHeight="1" x14ac:dyDescent="0.3">
      <c r="A93" s="32" t="s">
        <v>215</v>
      </c>
      <c r="B93" s="66" t="s">
        <v>203</v>
      </c>
      <c r="C93" s="32" t="s">
        <v>199</v>
      </c>
      <c r="D93" s="86"/>
      <c r="E93" s="69"/>
    </row>
    <row r="94" spans="1:5" s="1" customFormat="1" ht="15.6" x14ac:dyDescent="0.3">
      <c r="A94" s="32" t="s">
        <v>216</v>
      </c>
      <c r="B94" s="66" t="s">
        <v>203</v>
      </c>
      <c r="C94" s="32" t="s">
        <v>199</v>
      </c>
      <c r="D94" s="86"/>
      <c r="E94" s="69"/>
    </row>
    <row r="95" spans="1:5" ht="15.6" x14ac:dyDescent="0.3">
      <c r="A95" s="32" t="s">
        <v>217</v>
      </c>
      <c r="B95" s="66" t="s">
        <v>203</v>
      </c>
      <c r="C95" s="32" t="s">
        <v>199</v>
      </c>
      <c r="D95" s="86"/>
      <c r="E95" s="69"/>
    </row>
    <row r="96" spans="1:5" ht="15" customHeight="1" x14ac:dyDescent="0.3">
      <c r="A96" s="32" t="s">
        <v>218</v>
      </c>
      <c r="B96" s="66" t="s">
        <v>203</v>
      </c>
      <c r="C96" s="32" t="s">
        <v>199</v>
      </c>
      <c r="D96" s="87"/>
      <c r="E96" s="69"/>
    </row>
    <row r="97" spans="1:5" ht="31.2" x14ac:dyDescent="0.3">
      <c r="A97" s="32" t="s">
        <v>219</v>
      </c>
      <c r="B97" s="71" t="s">
        <v>220</v>
      </c>
      <c r="C97" s="90" t="s">
        <v>229</v>
      </c>
      <c r="D97" s="91"/>
      <c r="E97" s="92"/>
    </row>
    <row r="99" spans="1:5" ht="110.25" customHeight="1" x14ac:dyDescent="0.3">
      <c r="A99" s="82" t="s">
        <v>221</v>
      </c>
      <c r="B99" s="82"/>
      <c r="C99" s="82"/>
      <c r="D99" s="82"/>
      <c r="E99" s="82"/>
    </row>
  </sheetData>
  <sheetProtection password="F757" sheet="1" objects="1" scenarios="1"/>
  <mergeCells count="8">
    <mergeCell ref="A8:E8"/>
    <mergeCell ref="A99:E99"/>
    <mergeCell ref="A14:A15"/>
    <mergeCell ref="A57:A58"/>
    <mergeCell ref="D80:D96"/>
    <mergeCell ref="E57:E58"/>
    <mergeCell ref="E14:E15"/>
    <mergeCell ref="C97:E97"/>
  </mergeCells>
  <dataValidations count="3">
    <dataValidation type="list" showErrorMessage="1" errorTitle="Klaida" error="Klaidinga kuro rūšis" sqref="B32 B35 B38 B20 B23 B26 B29 B41 B44" xr:uid="{00000000-0002-0000-0200-000000000000}">
      <formula1>$G$10:$G$22</formula1>
    </dataValidation>
    <dataValidation showErrorMessage="1" errorTitle="Klaida" error="Klaidinga kuro rūšis" sqref="B17" xr:uid="{00000000-0002-0000-0200-000001000000}"/>
    <dataValidation type="list" allowBlank="1" showErrorMessage="1" errorTitle="Klaida" error="Nurodytas blogas mėnuo" sqref="D80" xr:uid="{00000000-0002-0000-0200-000002000000}">
      <formula1>$I$10:$I$21</formula1>
    </dataValidation>
  </dataValidations>
  <pageMargins left="0.70866141732283472" right="0.39370078740157483" top="0.7480314960629921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577</vt:i4>
      </vt:variant>
    </vt:vector>
  </HeadingPairs>
  <TitlesOfParts>
    <vt:vector size="580" baseType="lpstr">
      <vt:lpstr>Forma 2</vt:lpstr>
      <vt:lpstr>Forma 3</vt:lpstr>
      <vt:lpstr>Forma 1</vt:lpstr>
      <vt:lpstr>'Forma 1'!SIS011_F_Vidutinesverti1Kainos1</vt:lpstr>
      <vt:lpstr>'Forma 2'!SIS012_D_Faktas</vt:lpstr>
      <vt:lpstr>SIS012_D_Faktas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3'!SIS012b_D_Faktas</vt:lpstr>
      <vt:lpstr>SIS012b_D_Faktas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lpstr>'Forma 1'!SIS072_D_Apskaiciuotasi1</vt:lpstr>
      <vt:lpstr>SIS072_D_Apskaiciuotasi1</vt:lpstr>
      <vt:lpstr>'Forma 1'!SIS072_D_Galutinesilumo1</vt:lpstr>
      <vt:lpstr>SIS072_D_Galutinesilumo1</vt:lpstr>
      <vt:lpstr>'Forma 1'!SIS072_D_Galutinesilumo2</vt:lpstr>
      <vt:lpstr>SIS072_D_Galutinesilumo2</vt:lpstr>
      <vt:lpstr>'Forma 1'!SIS072_D_Gamtinesdujos1</vt:lpstr>
      <vt:lpstr>SIS072_D_Gamtinesdujos1</vt:lpstr>
      <vt:lpstr>'Forma 1'!SIS072_D_Gamtiniudujuku1</vt:lpstr>
      <vt:lpstr>SIS072_D_Gamtiniudujuku1</vt:lpstr>
      <vt:lpstr>'Forma 1'!SIS072_D_Gamtiniudujuku2</vt:lpstr>
      <vt:lpstr>SIS072_D_Gamtiniudujuku2</vt:lpstr>
      <vt:lpstr>'Forma 1'!SIS072_D_Kainos1</vt:lpstr>
      <vt:lpstr>SIS072_D_Kainos1</vt:lpstr>
      <vt:lpstr>'Forma 1'!SIS072_D_Kintamojikaino1</vt:lpstr>
      <vt:lpstr>SIS072_D_Kintamojikaino1</vt:lpstr>
      <vt:lpstr>'Forma 1'!SIS072_D_Kintamojikaino2</vt:lpstr>
      <vt:lpstr>SIS072_D_Kintamojikaino2</vt:lpstr>
      <vt:lpstr>'Forma 1'!SIS072_D_Kurorusisivard1</vt:lpstr>
      <vt:lpstr>SIS072_D_Kurorusisivard1</vt:lpstr>
      <vt:lpstr>'Forma 1'!SIS072_D_Kurorusisivard2</vt:lpstr>
      <vt:lpstr>SIS072_D_Kurorusisivard2</vt:lpstr>
      <vt:lpstr>'Forma 1'!SIS072_D_Kurorusisivard3</vt:lpstr>
      <vt:lpstr>SIS072_D_Kurorusisivard3</vt:lpstr>
      <vt:lpstr>'Forma 1'!SIS072_D_Matovnt1</vt:lpstr>
      <vt:lpstr>SIS072_D_Matovnt1</vt:lpstr>
      <vt:lpstr>'Forma 1'!SIS072_D_Mazmeninioapta1</vt:lpstr>
      <vt:lpstr>SIS072_D_Mazmeninioapta1</vt:lpstr>
      <vt:lpstr>'Forma 1'!SIS072_D_Mazmeninioapta2</vt:lpstr>
      <vt:lpstr>SIS072_D_Mazmeninioapta2</vt:lpstr>
      <vt:lpstr>'Forma 1'!SIS072_D_Mazmeninioapta3</vt:lpstr>
      <vt:lpstr>SIS072_D_Mazmeninioapta3</vt:lpstr>
      <vt:lpstr>'Forma 1'!SIS072_D_Nenurodytakuro1</vt:lpstr>
      <vt:lpstr>SIS072_D_Nenurodytakuro1</vt:lpstr>
      <vt:lpstr>'Forma 1'!SIS072_D_Nenurodytakuro10</vt:lpstr>
      <vt:lpstr>SIS072_D_Nenurodytakuro10</vt:lpstr>
      <vt:lpstr>'Forma 1'!SIS072_D_Nenurodytakuro11</vt:lpstr>
      <vt:lpstr>SIS072_D_Nenurodytakuro11</vt:lpstr>
      <vt:lpstr>'Forma 1'!SIS072_D_Nenurodytakuro12</vt:lpstr>
      <vt:lpstr>SIS072_D_Nenurodytakuro12</vt:lpstr>
      <vt:lpstr>'Forma 1'!SIS072_D_Nenurodytakuro13</vt:lpstr>
      <vt:lpstr>SIS072_D_Nenurodytakuro13</vt:lpstr>
      <vt:lpstr>'Forma 1'!SIS072_D_Nenurodytakuro14</vt:lpstr>
      <vt:lpstr>SIS072_D_Nenurodytakuro14</vt:lpstr>
      <vt:lpstr>'Forma 1'!SIS072_D_Nenurodytakuro15</vt:lpstr>
      <vt:lpstr>SIS072_D_Nenurodytakuro15</vt:lpstr>
      <vt:lpstr>'Forma 1'!SIS072_D_Nenurodytakuro16</vt:lpstr>
      <vt:lpstr>SIS072_D_Nenurodytakuro16</vt:lpstr>
      <vt:lpstr>'Forma 1'!SIS072_D_Nenurodytakuro17</vt:lpstr>
      <vt:lpstr>SIS072_D_Nenurodytakuro17</vt:lpstr>
      <vt:lpstr>'Forma 1'!SIS072_D_Nenurodytakuro18</vt:lpstr>
      <vt:lpstr>SIS072_D_Nenurodytakuro18</vt:lpstr>
      <vt:lpstr>'Forma 1'!SIS072_D_Nenurodytakuro2</vt:lpstr>
      <vt:lpstr>SIS072_D_Nenurodytakuro2</vt:lpstr>
      <vt:lpstr>'Forma 1'!SIS072_D_Nenurodytakuro3</vt:lpstr>
      <vt:lpstr>SIS072_D_Nenurodytakuro3</vt:lpstr>
      <vt:lpstr>'Forma 1'!SIS072_D_Nenurodytakuro4</vt:lpstr>
      <vt:lpstr>SIS072_D_Nenurodytakuro4</vt:lpstr>
      <vt:lpstr>'Forma 1'!SIS072_D_Nenurodytakuro5</vt:lpstr>
      <vt:lpstr>SIS072_D_Nenurodytakuro5</vt:lpstr>
      <vt:lpstr>'Forma 1'!SIS072_D_Nenurodytakuro6</vt:lpstr>
      <vt:lpstr>SIS072_D_Nenurodytakuro6</vt:lpstr>
      <vt:lpstr>'Forma 1'!SIS072_D_Nenurodytakuro7</vt:lpstr>
      <vt:lpstr>SIS072_D_Nenurodytakuro7</vt:lpstr>
      <vt:lpstr>'Forma 1'!SIS072_D_Nenurodytakuro8</vt:lpstr>
      <vt:lpstr>SIS072_D_Nenurodytakuro8</vt:lpstr>
      <vt:lpstr>'Forma 1'!SIS072_D_Nenurodytakuro9</vt:lpstr>
      <vt:lpstr>SIS072_D_Nenurodytakuro9</vt:lpstr>
      <vt:lpstr>'Forma 1'!SIS072_D_Nepadengtusana1</vt:lpstr>
      <vt:lpstr>SIS072_D_Nepadengtusana1</vt:lpstr>
      <vt:lpstr>'Forma 1'!SIS072_D_Papildomadedam1</vt:lpstr>
      <vt:lpstr>SIS072_D_Papildomadedam1</vt:lpstr>
      <vt:lpstr>'Forma 1'!SIS072_D_Papildomadedam10</vt:lpstr>
      <vt:lpstr>SIS072_D_Papildomadedam10</vt:lpstr>
      <vt:lpstr>'Forma 1'!SIS072_D_Papildomadedam2</vt:lpstr>
      <vt:lpstr>SIS072_D_Papildomadedam2</vt:lpstr>
      <vt:lpstr>'Forma 1'!SIS072_D_Papildomadedam3</vt:lpstr>
      <vt:lpstr>SIS072_D_Papildomadedam3</vt:lpstr>
      <vt:lpstr>'Forma 1'!SIS072_D_Papildomadedam4</vt:lpstr>
      <vt:lpstr>SIS072_D_Papildomadedam4</vt:lpstr>
      <vt:lpstr>'Forma 1'!SIS072_D_Papildomadedam5</vt:lpstr>
      <vt:lpstr>SIS072_D_Papildomadedam5</vt:lpstr>
      <vt:lpstr>'Forma 1'!SIS072_D_Papildomadedam6</vt:lpstr>
      <vt:lpstr>SIS072_D_Papildomadedam6</vt:lpstr>
      <vt:lpstr>'Forma 1'!SIS072_D_Papildomadedam7</vt:lpstr>
      <vt:lpstr>SIS072_D_Papildomadedam7</vt:lpstr>
      <vt:lpstr>'Forma 1'!SIS072_D_Papildomadedam8</vt:lpstr>
      <vt:lpstr>SIS072_D_Papildomadedam8</vt:lpstr>
      <vt:lpstr>'Forma 1'!SIS072_D_Papildomadedam9</vt:lpstr>
      <vt:lpstr>SIS072_D_Papildomadedam9</vt:lpstr>
      <vt:lpstr>'Forma 1'!SIS072_D_Pastoviojikain1</vt:lpstr>
      <vt:lpstr>SIS072_D_Pastoviojikain1</vt:lpstr>
      <vt:lpstr>'Forma 1'!SIS072_D_Pastoviojikain2</vt:lpstr>
      <vt:lpstr>SIS072_D_Pastoviojikain2</vt:lpstr>
      <vt:lpstr>'Forma 1'!SIS072_D_Praejusimenesi1</vt:lpstr>
      <vt:lpstr>SIS072_D_Praejusimenesi1</vt:lpstr>
      <vt:lpstr>'Forma 1'!SIS072_D_Praejusimenesi2</vt:lpstr>
      <vt:lpstr>SIS072_D_Praejusimenesi2</vt:lpstr>
      <vt:lpstr>'Forma 1'!SIS072_D_Praejusimenesi3</vt:lpstr>
      <vt:lpstr>SIS072_D_Praejusimenesi3</vt:lpstr>
      <vt:lpstr>'Forma 1'!SIS072_D_Prasomepasirin1</vt:lpstr>
      <vt:lpstr>SIS072_D_Prasomepasirin1</vt:lpstr>
      <vt:lpstr>'Forma 1'!SIS072_D_Prasomepasirin2</vt:lpstr>
      <vt:lpstr>SIS072_D_Prasomepasirin2</vt:lpstr>
      <vt:lpstr>'Forma 1'!SIS072_D_Prasomepasirin3</vt:lpstr>
      <vt:lpstr>SIS072_D_Prasomepasirin3</vt:lpstr>
      <vt:lpstr>'Forma 1'!SIS072_D_Prasomepasirin4</vt:lpstr>
      <vt:lpstr>SIS072_D_Prasomepasirin4</vt:lpstr>
      <vt:lpstr>'Forma 1'!SIS072_D_Prasomepasirin5</vt:lpstr>
      <vt:lpstr>SIS072_D_Prasomepasirin5</vt:lpstr>
      <vt:lpstr>'Forma 1'!SIS072_D_Prasomepasirin6</vt:lpstr>
      <vt:lpstr>SIS072_D_Prasomepasirin6</vt:lpstr>
      <vt:lpstr>'Forma 1'!SIS072_D_Prasomepasirin7</vt:lpstr>
      <vt:lpstr>SIS072_D_Prasomepasirin7</vt:lpstr>
      <vt:lpstr>'Forma 1'!SIS072_D_Prasomepasirin8</vt:lpstr>
      <vt:lpstr>SIS072_D_Prasomepasirin8</vt:lpstr>
      <vt:lpstr>'Forma 1'!SIS072_D_Prasomepasirin9</vt:lpstr>
      <vt:lpstr>SIS072_D_Prasomepasirin9</vt:lpstr>
      <vt:lpstr>'Forma 1'!SIS072_D_Rodiklispastaba1</vt:lpstr>
      <vt:lpstr>SIS072_D_Rodiklispastaba1</vt:lpstr>
      <vt:lpstr>'Forma 1'!SIS072_D_Savivaldybeiva1</vt:lpstr>
      <vt:lpstr>SIS072_D_Savivaldybeiva1</vt:lpstr>
      <vt:lpstr>'Forma 1'!SIS072_D_Savivaldybeiva10</vt:lpstr>
      <vt:lpstr>SIS072_D_Savivaldybeiva10</vt:lpstr>
      <vt:lpstr>'Forma 1'!SIS072_D_Savivaldybeiva11</vt:lpstr>
      <vt:lpstr>SIS072_D_Savivaldybeiva11</vt:lpstr>
      <vt:lpstr>'Forma 1'!SIS072_D_Savivaldybeiva12</vt:lpstr>
      <vt:lpstr>SIS072_D_Savivaldybeiva12</vt:lpstr>
      <vt:lpstr>'Forma 1'!SIS072_D_Savivaldybeiva13</vt:lpstr>
      <vt:lpstr>SIS072_D_Savivaldybeiva13</vt:lpstr>
      <vt:lpstr>'Forma 1'!SIS072_D_Savivaldybeiva14</vt:lpstr>
      <vt:lpstr>SIS072_D_Savivaldybeiva14</vt:lpstr>
      <vt:lpstr>'Forma 1'!SIS072_D_Savivaldybeiva2</vt:lpstr>
      <vt:lpstr>SIS072_D_Savivaldybeiva2</vt:lpstr>
      <vt:lpstr>'Forma 1'!SIS072_D_Savivaldybeiva3</vt:lpstr>
      <vt:lpstr>SIS072_D_Savivaldybeiva3</vt:lpstr>
      <vt:lpstr>'Forma 1'!SIS072_D_Savivaldybeiva4</vt:lpstr>
      <vt:lpstr>SIS072_D_Savivaldybeiva4</vt:lpstr>
      <vt:lpstr>'Forma 1'!SIS072_D_Savivaldybeiva5</vt:lpstr>
      <vt:lpstr>SIS072_D_Savivaldybeiva5</vt:lpstr>
      <vt:lpstr>'Forma 1'!SIS072_D_Savivaldybeiva6</vt:lpstr>
      <vt:lpstr>SIS072_D_Savivaldybeiva6</vt:lpstr>
      <vt:lpstr>'Forma 1'!SIS072_D_Savivaldybeiva7</vt:lpstr>
      <vt:lpstr>SIS072_D_Savivaldybeiva7</vt:lpstr>
      <vt:lpstr>'Forma 1'!SIS072_D_Savivaldybeiva8</vt:lpstr>
      <vt:lpstr>SIS072_D_Savivaldybeiva8</vt:lpstr>
      <vt:lpstr>'Forma 1'!SIS072_D_Savivaldybeiva9</vt:lpstr>
      <vt:lpstr>SIS072_D_Savivaldybeiva9</vt:lpstr>
      <vt:lpstr>'Forma 1'!SIS072_D_Silumosisigiji1</vt:lpstr>
      <vt:lpstr>SIS072_D_Silumosisigiji1</vt:lpstr>
      <vt:lpstr>'Forma 1'!SIS072_D_Silumosperdavi1</vt:lpstr>
      <vt:lpstr>SIS072_D_Silumosperdavi1</vt:lpstr>
      <vt:lpstr>'Forma 1'!SIS072_D_Silumosperdavi2</vt:lpstr>
      <vt:lpstr>SIS072_D_Silumosperdavi2</vt:lpstr>
      <vt:lpstr>'Forma 1'!SIS072_D_Silumosperdavi3</vt:lpstr>
      <vt:lpstr>SIS072_D_Silumosperdavi3</vt:lpstr>
      <vt:lpstr>'Forma 1'!SIS072_D_Silumosprodukt1</vt:lpstr>
      <vt:lpstr>SIS072_D_Silumosprodukt1</vt:lpstr>
      <vt:lpstr>'Forma 1'!SIS072_D_Silumosprodukt2</vt:lpstr>
      <vt:lpstr>SIS072_D_Silumosprodukt2</vt:lpstr>
      <vt:lpstr>'Forma 1'!SIS072_D_Silumosprodukt3</vt:lpstr>
      <vt:lpstr>SIS072_D_Silumosprodukt3</vt:lpstr>
      <vt:lpstr>'Forma 1'!SIS072_D_Sprendimasnuta1</vt:lpstr>
      <vt:lpstr>SIS072_D_Sprendimasnuta1</vt:lpstr>
      <vt:lpstr>'Forma 1'!SIS072_D_Subsidijosdydis1</vt:lpstr>
      <vt:lpstr>SIS072_D_Subsidijosdydis1</vt:lpstr>
      <vt:lpstr>'Forma 1'!SIS072_D_Vidutinesverti1</vt:lpstr>
      <vt:lpstr>SIS072_D_Vidutinesverti1</vt:lpstr>
      <vt:lpstr>'Forma 1'!SIS072_D_Vienanareskain1</vt:lpstr>
      <vt:lpstr>SIS072_D_Vienanareskain1</vt:lpstr>
      <vt:lpstr>'Forma 1'!SIS072_D_Vienanareskain2</vt:lpstr>
      <vt:lpstr>SIS072_D_Vienanareskain2</vt:lpstr>
      <vt:lpstr>'Forma 1'!SIS072_D_Vienanareskain2Formule</vt:lpstr>
      <vt:lpstr>SIS072_D_Vienanareskain2Formule</vt:lpstr>
      <vt:lpstr>'Forma 1'!SIS072_D_Vienanaressilu1</vt:lpstr>
      <vt:lpstr>SIS072_D_Vienanaressilu1</vt:lpstr>
      <vt:lpstr>'Forma 1'!SIS072_D_Vienanaressilu2</vt:lpstr>
      <vt:lpstr>SIS072_D_Vienanaressilu2</vt:lpstr>
      <vt:lpstr>'Forma 1'!SIS072_D_Vienanaressilu2Formule</vt:lpstr>
      <vt:lpstr>SIS072_D_Vienanaressilu2Formule</vt:lpstr>
      <vt:lpstr>'Forma 1'!SIS072_F_Apskaiciuotasi1Kainos1</vt:lpstr>
      <vt:lpstr>SIS072_F_Apskaiciuotasi1Kainos1</vt:lpstr>
      <vt:lpstr>'Forma 1'!SIS072_F_Galutinesilumo1Kainos1</vt:lpstr>
      <vt:lpstr>SIS072_F_Galutinesilumo1Kainos1</vt:lpstr>
      <vt:lpstr>'Forma 1'!SIS072_F_Galutinesilumo2Kainos1</vt:lpstr>
      <vt:lpstr>SIS072_F_Galutinesilumo2Kainos1</vt:lpstr>
      <vt:lpstr>'Forma 1'!SIS072_F_Gamtiniudujuku1Kainos1</vt:lpstr>
      <vt:lpstr>SIS072_F_Gamtiniudujuku1Kainos1</vt:lpstr>
      <vt:lpstr>'Forma 1'!SIS072_F_Gamtiniudujuku1Rodiklispastaba1</vt:lpstr>
      <vt:lpstr>SIS072_F_Gamtiniudujuku1Rodiklispastaba1</vt:lpstr>
      <vt:lpstr>'Forma 1'!SIS072_F_Gamtiniudujuku2Kainos1</vt:lpstr>
      <vt:lpstr>SIS072_F_Gamtiniudujuku2Kainos1</vt:lpstr>
      <vt:lpstr>'Forma 1'!SIS072_F_Gamtiniudujuku2Rodiklispastaba1</vt:lpstr>
      <vt:lpstr>SIS072_F_Gamtiniudujuku2Rodiklispastaba1</vt:lpstr>
      <vt:lpstr>'Forma 1'!SIS072_F_Kintamojikaino1Kainos1</vt:lpstr>
      <vt:lpstr>SIS072_F_Kintamojikaino1Kainos1</vt:lpstr>
      <vt:lpstr>'Forma 1'!SIS072_F_Kintamojikaino2Kainos1</vt:lpstr>
      <vt:lpstr>SIS072_F_Kintamojikaino2Kainos1</vt:lpstr>
      <vt:lpstr>'Forma 1'!SIS072_F_Kurorusisivard2Kainos1</vt:lpstr>
      <vt:lpstr>SIS072_F_Kurorusisivard2Kainos1</vt:lpstr>
      <vt:lpstr>'Forma 1'!SIS072_F_Kurorusisivard2Rodiklispastaba1</vt:lpstr>
      <vt:lpstr>SIS072_F_Kurorusisivard2Rodiklispastaba1</vt:lpstr>
      <vt:lpstr>'Forma 1'!SIS072_F_Kurorusisivard3Kainos1</vt:lpstr>
      <vt:lpstr>SIS072_F_Kurorusisivard3Kainos1</vt:lpstr>
      <vt:lpstr>'Forma 1'!SIS072_F_Kurorusisivard3Rodiklispastaba1</vt:lpstr>
      <vt:lpstr>SIS072_F_Kurorusisivard3Rodiklispastaba1</vt:lpstr>
      <vt:lpstr>'Forma 1'!SIS072_F_Mazmeninioapta2Kainos1</vt:lpstr>
      <vt:lpstr>SIS072_F_Mazmeninioapta2Kainos1</vt:lpstr>
      <vt:lpstr>'Forma 1'!SIS072_F_Mazmeninioapta3Kainos1</vt:lpstr>
      <vt:lpstr>SIS072_F_Mazmeninioapta3Kainos1</vt:lpstr>
      <vt:lpstr>'Forma 1'!SIS072_F_Nenurodytakuro10Kainos1</vt:lpstr>
      <vt:lpstr>SIS072_F_Nenurodytakuro10Kainos1</vt:lpstr>
      <vt:lpstr>'Forma 1'!SIS072_F_Nenurodytakuro10Rodiklispastaba1</vt:lpstr>
      <vt:lpstr>SIS072_F_Nenurodytakuro10Rodiklispastaba1</vt:lpstr>
      <vt:lpstr>'Forma 1'!SIS072_F_Nenurodytakuro11Kainos1</vt:lpstr>
      <vt:lpstr>SIS072_F_Nenurodytakuro11Kainos1</vt:lpstr>
      <vt:lpstr>'Forma 1'!SIS072_F_Nenurodytakuro11Rodiklispastaba1</vt:lpstr>
      <vt:lpstr>SIS072_F_Nenurodytakuro11Rodiklispastaba1</vt:lpstr>
      <vt:lpstr>'Forma 1'!SIS072_F_Nenurodytakuro12Kainos1</vt:lpstr>
      <vt:lpstr>SIS072_F_Nenurodytakuro12Kainos1</vt:lpstr>
      <vt:lpstr>'Forma 1'!SIS072_F_Nenurodytakuro12Rodiklispastaba1</vt:lpstr>
      <vt:lpstr>SIS072_F_Nenurodytakuro12Rodiklispastaba1</vt:lpstr>
      <vt:lpstr>'Forma 1'!SIS072_F_Nenurodytakuro13Kainos1</vt:lpstr>
      <vt:lpstr>SIS072_F_Nenurodytakuro13Kainos1</vt:lpstr>
      <vt:lpstr>'Forma 1'!SIS072_F_Nenurodytakuro13Rodiklispastaba1</vt:lpstr>
      <vt:lpstr>SIS072_F_Nenurodytakuro13Rodiklispastaba1</vt:lpstr>
      <vt:lpstr>'Forma 1'!SIS072_F_Nenurodytakuro14Kainos1</vt:lpstr>
      <vt:lpstr>SIS072_F_Nenurodytakuro14Kainos1</vt:lpstr>
      <vt:lpstr>'Forma 1'!SIS072_F_Nenurodytakuro14Rodiklispastaba1</vt:lpstr>
      <vt:lpstr>SIS072_F_Nenurodytakuro14Rodiklispastaba1</vt:lpstr>
      <vt:lpstr>'Forma 1'!SIS072_F_Nenurodytakuro15Kainos1</vt:lpstr>
      <vt:lpstr>SIS072_F_Nenurodytakuro15Kainos1</vt:lpstr>
      <vt:lpstr>'Forma 1'!SIS072_F_Nenurodytakuro15Rodiklispastaba1</vt:lpstr>
      <vt:lpstr>SIS072_F_Nenurodytakuro15Rodiklispastaba1</vt:lpstr>
      <vt:lpstr>'Forma 1'!SIS072_F_Nenurodytakuro16Kainos1</vt:lpstr>
      <vt:lpstr>SIS072_F_Nenurodytakuro16Kainos1</vt:lpstr>
      <vt:lpstr>'Forma 1'!SIS072_F_Nenurodytakuro16Rodiklispastaba1</vt:lpstr>
      <vt:lpstr>SIS072_F_Nenurodytakuro16Rodiklispastaba1</vt:lpstr>
      <vt:lpstr>'Forma 1'!SIS072_F_Nenurodytakuro17Kainos1</vt:lpstr>
      <vt:lpstr>SIS072_F_Nenurodytakuro17Kainos1</vt:lpstr>
      <vt:lpstr>'Forma 1'!SIS072_F_Nenurodytakuro17Rodiklispastaba1</vt:lpstr>
      <vt:lpstr>SIS072_F_Nenurodytakuro17Rodiklispastaba1</vt:lpstr>
      <vt:lpstr>'Forma 1'!SIS072_F_Nenurodytakuro18Kainos1</vt:lpstr>
      <vt:lpstr>SIS072_F_Nenurodytakuro18Kainos1</vt:lpstr>
      <vt:lpstr>'Forma 1'!SIS072_F_Nenurodytakuro18Rodiklispastaba1</vt:lpstr>
      <vt:lpstr>SIS072_F_Nenurodytakuro18Rodiklispastaba1</vt:lpstr>
      <vt:lpstr>'Forma 1'!SIS072_F_Nenurodytakuro1Kainos1</vt:lpstr>
      <vt:lpstr>SIS072_F_Nenurodytakuro1Kainos1</vt:lpstr>
      <vt:lpstr>'Forma 1'!SIS072_F_Nenurodytakuro1Rodiklispastaba1</vt:lpstr>
      <vt:lpstr>SIS072_F_Nenurodytakuro1Rodiklispastaba1</vt:lpstr>
      <vt:lpstr>'Forma 1'!SIS072_F_Nenurodytakuro2Kainos1</vt:lpstr>
      <vt:lpstr>SIS072_F_Nenurodytakuro2Kainos1</vt:lpstr>
      <vt:lpstr>'Forma 1'!SIS072_F_Nenurodytakuro2Rodiklispastaba1</vt:lpstr>
      <vt:lpstr>SIS072_F_Nenurodytakuro2Rodiklispastaba1</vt:lpstr>
      <vt:lpstr>'Forma 1'!SIS072_F_Nenurodytakuro3Kainos1</vt:lpstr>
      <vt:lpstr>SIS072_F_Nenurodytakuro3Kainos1</vt:lpstr>
      <vt:lpstr>'Forma 1'!SIS072_F_Nenurodytakuro3Rodiklispastaba1</vt:lpstr>
      <vt:lpstr>SIS072_F_Nenurodytakuro3Rodiklispastaba1</vt:lpstr>
      <vt:lpstr>'Forma 1'!SIS072_F_Nenurodytakuro4Kainos1</vt:lpstr>
      <vt:lpstr>SIS072_F_Nenurodytakuro4Kainos1</vt:lpstr>
      <vt:lpstr>'Forma 1'!SIS072_F_Nenurodytakuro4Rodiklispastaba1</vt:lpstr>
      <vt:lpstr>SIS072_F_Nenurodytakuro4Rodiklispastaba1</vt:lpstr>
      <vt:lpstr>'Forma 1'!SIS072_F_Nenurodytakuro5Kainos1</vt:lpstr>
      <vt:lpstr>SIS072_F_Nenurodytakuro5Kainos1</vt:lpstr>
      <vt:lpstr>'Forma 1'!SIS072_F_Nenurodytakuro5Rodiklispastaba1</vt:lpstr>
      <vt:lpstr>SIS072_F_Nenurodytakuro5Rodiklispastaba1</vt:lpstr>
      <vt:lpstr>'Forma 1'!SIS072_F_Nenurodytakuro6Kainos1</vt:lpstr>
      <vt:lpstr>SIS072_F_Nenurodytakuro6Kainos1</vt:lpstr>
      <vt:lpstr>'Forma 1'!SIS072_F_Nenurodytakuro6Rodiklispastaba1</vt:lpstr>
      <vt:lpstr>SIS072_F_Nenurodytakuro6Rodiklispastaba1</vt:lpstr>
      <vt:lpstr>'Forma 1'!SIS072_F_Nenurodytakuro7Kainos1</vt:lpstr>
      <vt:lpstr>SIS072_F_Nenurodytakuro7Kainos1</vt:lpstr>
      <vt:lpstr>'Forma 1'!SIS072_F_Nenurodytakuro7Rodiklispastaba1</vt:lpstr>
      <vt:lpstr>SIS072_F_Nenurodytakuro7Rodiklispastaba1</vt:lpstr>
      <vt:lpstr>'Forma 1'!SIS072_F_Nenurodytakuro8Kainos1</vt:lpstr>
      <vt:lpstr>SIS072_F_Nenurodytakuro8Kainos1</vt:lpstr>
      <vt:lpstr>'Forma 1'!SIS072_F_Nenurodytakuro8Rodiklispastaba1</vt:lpstr>
      <vt:lpstr>SIS072_F_Nenurodytakuro8Rodiklispastaba1</vt:lpstr>
      <vt:lpstr>'Forma 1'!SIS072_F_Nenurodytakuro9Kainos1</vt:lpstr>
      <vt:lpstr>SIS072_F_Nenurodytakuro9Kainos1</vt:lpstr>
      <vt:lpstr>'Forma 1'!SIS072_F_Nenurodytakuro9Rodiklispastaba1</vt:lpstr>
      <vt:lpstr>SIS072_F_Nenurodytakuro9Rodiklispastaba1</vt:lpstr>
      <vt:lpstr>'Forma 1'!SIS072_F_Nepadengtusana1Kainos1</vt:lpstr>
      <vt:lpstr>SIS072_F_Nepadengtusana1Kainos1</vt:lpstr>
      <vt:lpstr>'Forma 1'!SIS072_F_Papildomadedam10Kainos1</vt:lpstr>
      <vt:lpstr>SIS072_F_Papildomadedam10Kainos1</vt:lpstr>
      <vt:lpstr>'Forma 1'!SIS072_F_Papildomadedam10Rodiklispastaba1</vt:lpstr>
      <vt:lpstr>SIS072_F_Papildomadedam10Rodiklispastaba1</vt:lpstr>
      <vt:lpstr>'Forma 1'!SIS072_F_Papildomadedam1Kainos1</vt:lpstr>
      <vt:lpstr>SIS072_F_Papildomadedam1Kainos1</vt:lpstr>
      <vt:lpstr>'Forma 1'!SIS072_F_Papildomadedam1Rodiklispastaba1</vt:lpstr>
      <vt:lpstr>SIS072_F_Papildomadedam1Rodiklispastaba1</vt:lpstr>
      <vt:lpstr>'Forma 1'!SIS072_F_Papildomadedam2Kainos1</vt:lpstr>
      <vt:lpstr>SIS072_F_Papildomadedam2Kainos1</vt:lpstr>
      <vt:lpstr>'Forma 1'!SIS072_F_Papildomadedam2Rodiklispastaba1</vt:lpstr>
      <vt:lpstr>SIS072_F_Papildomadedam2Rodiklispastaba1</vt:lpstr>
      <vt:lpstr>'Forma 1'!SIS072_F_Papildomadedam3Kainos1</vt:lpstr>
      <vt:lpstr>SIS072_F_Papildomadedam3Kainos1</vt:lpstr>
      <vt:lpstr>'Forma 1'!SIS072_F_Papildomadedam3Rodiklispastaba1</vt:lpstr>
      <vt:lpstr>SIS072_F_Papildomadedam3Rodiklispastaba1</vt:lpstr>
      <vt:lpstr>'Forma 1'!SIS072_F_Papildomadedam4Kainos1</vt:lpstr>
      <vt:lpstr>SIS072_F_Papildomadedam4Kainos1</vt:lpstr>
      <vt:lpstr>'Forma 1'!SIS072_F_Papildomadedam4Rodiklispastaba1</vt:lpstr>
      <vt:lpstr>SIS072_F_Papildomadedam4Rodiklispastaba1</vt:lpstr>
      <vt:lpstr>'Forma 1'!SIS072_F_Papildomadedam5Kainos1</vt:lpstr>
      <vt:lpstr>SIS072_F_Papildomadedam5Kainos1</vt:lpstr>
      <vt:lpstr>'Forma 1'!SIS072_F_Papildomadedam5Rodiklispastaba1</vt:lpstr>
      <vt:lpstr>SIS072_F_Papildomadedam5Rodiklispastaba1</vt:lpstr>
      <vt:lpstr>'Forma 1'!SIS072_F_Papildomadedam6Kainos1</vt:lpstr>
      <vt:lpstr>SIS072_F_Papildomadedam6Kainos1</vt:lpstr>
      <vt:lpstr>'Forma 1'!SIS072_F_Papildomadedam6Rodiklispastaba1</vt:lpstr>
      <vt:lpstr>SIS072_F_Papildomadedam6Rodiklispastaba1</vt:lpstr>
      <vt:lpstr>'Forma 1'!SIS072_F_Papildomadedam7Kainos1</vt:lpstr>
      <vt:lpstr>SIS072_F_Papildomadedam7Kainos1</vt:lpstr>
      <vt:lpstr>'Forma 1'!SIS072_F_Papildomadedam7Rodiklispastaba1</vt:lpstr>
      <vt:lpstr>SIS072_F_Papildomadedam7Rodiklispastaba1</vt:lpstr>
      <vt:lpstr>'Forma 1'!SIS072_F_Papildomadedam8Kainos1</vt:lpstr>
      <vt:lpstr>SIS072_F_Papildomadedam8Kainos1</vt:lpstr>
      <vt:lpstr>'Forma 1'!SIS072_F_Papildomadedam8Rodiklispastaba1</vt:lpstr>
      <vt:lpstr>SIS072_F_Papildomadedam8Rodiklispastaba1</vt:lpstr>
      <vt:lpstr>'Forma 1'!SIS072_F_Papildomadedam9Kainos1</vt:lpstr>
      <vt:lpstr>SIS072_F_Papildomadedam9Kainos1</vt:lpstr>
      <vt:lpstr>'Forma 1'!SIS072_F_Papildomadedam9Rodiklispastaba1</vt:lpstr>
      <vt:lpstr>SIS072_F_Papildomadedam9Rodiklispastaba1</vt:lpstr>
      <vt:lpstr>'Forma 1'!SIS072_F_Pastoviojikain1Kainos1</vt:lpstr>
      <vt:lpstr>SIS072_F_Pastoviojikain1Kainos1</vt:lpstr>
      <vt:lpstr>'Forma 1'!SIS072_F_Pastoviojikain2Kainos1</vt:lpstr>
      <vt:lpstr>SIS072_F_Pastoviojikain2Kainos1</vt:lpstr>
      <vt:lpstr>'Forma 1'!SIS072_F_Praejusimenesi1Kainos1</vt:lpstr>
      <vt:lpstr>SIS072_F_Praejusimenesi1Kainos1</vt:lpstr>
      <vt:lpstr>'Forma 1'!SIS072_F_Praejusimenesi1Rodiklispastaba1</vt:lpstr>
      <vt:lpstr>SIS072_F_Praejusimenesi1Rodiklispastaba1</vt:lpstr>
      <vt:lpstr>'Forma 1'!SIS072_F_Praejusimenesi2Kainos1</vt:lpstr>
      <vt:lpstr>SIS072_F_Praejusimenesi2Kainos1</vt:lpstr>
      <vt:lpstr>'Forma 1'!SIS072_F_Praejusimenesi2Rodiklispastaba1</vt:lpstr>
      <vt:lpstr>SIS072_F_Praejusimenesi2Rodiklispastaba1</vt:lpstr>
      <vt:lpstr>'Forma 1'!SIS072_F_Praejusimenesi3Kainos1</vt:lpstr>
      <vt:lpstr>SIS072_F_Praejusimenesi3Kainos1</vt:lpstr>
      <vt:lpstr>'Forma 1'!SIS072_F_Praejusimenesi3Rodiklispastaba1</vt:lpstr>
      <vt:lpstr>SIS072_F_Praejusimenesi3Rodiklispastaba1</vt:lpstr>
      <vt:lpstr>'Forma 1'!SIS072_F_Savivaldybeiva10Kainos1</vt:lpstr>
      <vt:lpstr>SIS072_F_Savivaldybeiva10Kainos1</vt:lpstr>
      <vt:lpstr>'Forma 1'!SIS072_F_Savivaldybeiva10Rodiklispastaba1</vt:lpstr>
      <vt:lpstr>SIS072_F_Savivaldybeiva10Rodiklispastaba1</vt:lpstr>
      <vt:lpstr>'Forma 1'!SIS072_F_Savivaldybeiva11Kainos1</vt:lpstr>
      <vt:lpstr>SIS072_F_Savivaldybeiva11Kainos1</vt:lpstr>
      <vt:lpstr>'Forma 1'!SIS072_F_Savivaldybeiva11Rodiklispastaba1</vt:lpstr>
      <vt:lpstr>SIS072_F_Savivaldybeiva11Rodiklispastaba1</vt:lpstr>
      <vt:lpstr>'Forma 1'!SIS072_F_Savivaldybeiva12Kainos1</vt:lpstr>
      <vt:lpstr>SIS072_F_Savivaldybeiva12Kainos1</vt:lpstr>
      <vt:lpstr>'Forma 1'!SIS072_F_Savivaldybeiva12Rodiklispastaba1</vt:lpstr>
      <vt:lpstr>SIS072_F_Savivaldybeiva12Rodiklispastaba1</vt:lpstr>
      <vt:lpstr>'Forma 1'!SIS072_F_Savivaldybeiva13Kainos1</vt:lpstr>
      <vt:lpstr>SIS072_F_Savivaldybeiva13Kainos1</vt:lpstr>
      <vt:lpstr>'Forma 1'!SIS072_F_Savivaldybeiva13Rodiklispastaba1</vt:lpstr>
      <vt:lpstr>SIS072_F_Savivaldybeiva13Rodiklispastaba1</vt:lpstr>
      <vt:lpstr>'Forma 1'!SIS072_F_Savivaldybeiva14Kainos1</vt:lpstr>
      <vt:lpstr>SIS072_F_Savivaldybeiva14Kainos1</vt:lpstr>
      <vt:lpstr>'Forma 1'!SIS072_F_Savivaldybeiva14Rodiklispastaba1</vt:lpstr>
      <vt:lpstr>SIS072_F_Savivaldybeiva14Rodiklispastaba1</vt:lpstr>
      <vt:lpstr>'Forma 1'!SIS072_F_Savivaldybeiva1Kainos1</vt:lpstr>
      <vt:lpstr>SIS072_F_Savivaldybeiva1Kainos1</vt:lpstr>
      <vt:lpstr>'Forma 1'!SIS072_F_Savivaldybeiva1Rodiklispastaba1</vt:lpstr>
      <vt:lpstr>SIS072_F_Savivaldybeiva1Rodiklispastaba1</vt:lpstr>
      <vt:lpstr>'Forma 1'!SIS072_F_Savivaldybeiva2Kainos1</vt:lpstr>
      <vt:lpstr>SIS072_F_Savivaldybeiva2Kainos1</vt:lpstr>
      <vt:lpstr>'Forma 1'!SIS072_F_Savivaldybeiva2Rodiklispastaba1</vt:lpstr>
      <vt:lpstr>SIS072_F_Savivaldybeiva2Rodiklispastaba1</vt:lpstr>
      <vt:lpstr>'Forma 1'!SIS072_F_Savivaldybeiva3Kainos1</vt:lpstr>
      <vt:lpstr>SIS072_F_Savivaldybeiva3Kainos1</vt:lpstr>
      <vt:lpstr>'Forma 1'!SIS072_F_Savivaldybeiva3Rodiklispastaba1</vt:lpstr>
      <vt:lpstr>SIS072_F_Savivaldybeiva3Rodiklispastaba1</vt:lpstr>
      <vt:lpstr>'Forma 1'!SIS072_F_Savivaldybeiva4Kainos1</vt:lpstr>
      <vt:lpstr>SIS072_F_Savivaldybeiva4Kainos1</vt:lpstr>
      <vt:lpstr>'Forma 1'!SIS072_F_Savivaldybeiva4Rodiklispastaba1</vt:lpstr>
      <vt:lpstr>SIS072_F_Savivaldybeiva4Rodiklispastaba1</vt:lpstr>
      <vt:lpstr>'Forma 1'!SIS072_F_Savivaldybeiva5Kainos1</vt:lpstr>
      <vt:lpstr>SIS072_F_Savivaldybeiva5Kainos1</vt:lpstr>
      <vt:lpstr>'Forma 1'!SIS072_F_Savivaldybeiva5Rodiklispastaba1</vt:lpstr>
      <vt:lpstr>SIS072_F_Savivaldybeiva5Rodiklispastaba1</vt:lpstr>
      <vt:lpstr>'Forma 1'!SIS072_F_Savivaldybeiva6Kainos1</vt:lpstr>
      <vt:lpstr>SIS072_F_Savivaldybeiva6Kainos1</vt:lpstr>
      <vt:lpstr>'Forma 1'!SIS072_F_Savivaldybeiva6Rodiklispastaba1</vt:lpstr>
      <vt:lpstr>SIS072_F_Savivaldybeiva6Rodiklispastaba1</vt:lpstr>
      <vt:lpstr>'Forma 1'!SIS072_F_Savivaldybeiva7Kainos1</vt:lpstr>
      <vt:lpstr>SIS072_F_Savivaldybeiva7Kainos1</vt:lpstr>
      <vt:lpstr>'Forma 1'!SIS072_F_Savivaldybeiva7Rodiklispastaba1</vt:lpstr>
      <vt:lpstr>SIS072_F_Savivaldybeiva7Rodiklispastaba1</vt:lpstr>
      <vt:lpstr>'Forma 1'!SIS072_F_Savivaldybeiva8Kainos1</vt:lpstr>
      <vt:lpstr>SIS072_F_Savivaldybeiva8Kainos1</vt:lpstr>
      <vt:lpstr>'Forma 1'!SIS072_F_Savivaldybeiva8Rodiklispastaba1</vt:lpstr>
      <vt:lpstr>SIS072_F_Savivaldybeiva8Rodiklispastaba1</vt:lpstr>
      <vt:lpstr>'Forma 1'!SIS072_F_Savivaldybeiva9Kainos1</vt:lpstr>
      <vt:lpstr>SIS072_F_Savivaldybeiva9Kainos1</vt:lpstr>
      <vt:lpstr>'Forma 1'!SIS072_F_Savivaldybeiva9Rodiklispastaba1</vt:lpstr>
      <vt:lpstr>SIS072_F_Savivaldybeiva9Rodiklispastaba1</vt:lpstr>
      <vt:lpstr>'Forma 1'!SIS072_F_Silumosisigiji1Kainos1</vt:lpstr>
      <vt:lpstr>SIS072_F_Silumosisigiji1Kainos1</vt:lpstr>
      <vt:lpstr>'Forma 1'!SIS072_F_Silumosperdavi2Kainos1</vt:lpstr>
      <vt:lpstr>SIS072_F_Silumosperdavi2Kainos1</vt:lpstr>
      <vt:lpstr>'Forma 1'!SIS072_F_Silumosprodukt2Kainos1</vt:lpstr>
      <vt:lpstr>SIS072_F_Silumosprodukt2Kainos1</vt:lpstr>
      <vt:lpstr>'Forma 1'!SIS072_F_Sprendimasnuta1Kainos1</vt:lpstr>
      <vt:lpstr>SIS072_F_Sprendimasnuta1Kainos1</vt:lpstr>
      <vt:lpstr>'Forma 1'!SIS072_F_Sprendimasnuta1Matovnt1</vt:lpstr>
      <vt:lpstr>SIS072_F_Sprendimasnuta1Matovnt1</vt:lpstr>
      <vt:lpstr>'Forma 1'!SIS072_F_Sprendimasnuta1Rodiklispastaba1</vt:lpstr>
      <vt:lpstr>SIS072_F_Sprendimasnuta1Rodiklispastaba1</vt:lpstr>
      <vt:lpstr>'Forma 1'!SIS072_F_Subsidijosdydis1Kainos1</vt:lpstr>
      <vt:lpstr>SIS072_F_Subsidijosdydis1Kainos1</vt:lpstr>
      <vt:lpstr>'Forma 1'!SIS072_F_Subsidijosdydis1Rodiklispastaba1</vt:lpstr>
      <vt:lpstr>SIS072_F_Subsidijosdydis1Rodiklispastaba1</vt:lpstr>
      <vt:lpstr>'Forma 1'!SIS072_F_Vidutinesverti1Kainos1</vt:lpstr>
      <vt:lpstr>SIS072_F_Vidutinesverti1Kainos1</vt:lpstr>
      <vt:lpstr>'Forma 1'!SIS072_F_Vidutinesverti1Rodiklispastaba1</vt:lpstr>
      <vt:lpstr>SIS072_F_Vidutinesverti1Rodiklispastaba1</vt:lpstr>
      <vt:lpstr>'Forma 1'!SIS072_F_Vienanareskain1Kainos1</vt:lpstr>
      <vt:lpstr>SIS072_F_Vienanareskain1Kainos1</vt:lpstr>
      <vt:lpstr>'Forma 1'!SIS072_F_Vienanareskain2FormuleKainos1</vt:lpstr>
      <vt:lpstr>SIS072_F_Vienanareskain2FormuleKainos1</vt:lpstr>
      <vt:lpstr>'Forma 1'!SIS072_F_Vienanareskain2FormuleRodiklispastaba1</vt:lpstr>
      <vt:lpstr>SIS072_F_Vienanareskain2FormuleRodiklispastaba1</vt:lpstr>
      <vt:lpstr>'Forma 1'!SIS072_F_Vienanareskain2Kainos1</vt:lpstr>
      <vt:lpstr>SIS072_F_Vienanareskain2Kainos1</vt:lpstr>
      <vt:lpstr>'Forma 1'!SIS072_F_Vienanaressilu1Kainos1</vt:lpstr>
      <vt:lpstr>SIS072_F_Vienanaressilu1Kainos1</vt:lpstr>
      <vt:lpstr>'Forma 1'!SIS072_F_Vienanaressilu2FormuleKainos1</vt:lpstr>
      <vt:lpstr>SIS072_F_Vienanaressilu2FormuleKainos1</vt:lpstr>
      <vt:lpstr>'Forma 1'!SIS072_F_Vienanaressilu2FormuleRodiklispastaba1</vt:lpstr>
      <vt:lpstr>SIS072_F_Vienanaressilu2FormuleRodiklispastaba1</vt:lpstr>
      <vt:lpstr>'Forma 1'!SIS072_F_Vienanaressilu2Kainos1</vt:lpstr>
      <vt:lpstr>SIS072_F_Vienanaressilu2Kainos1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2024-03-26T12:48:17Z</cp:lastPrinted>
  <dcterms:created xsi:type="dcterms:W3CDTF">2024-03-26T09:10:08Z</dcterms:created>
  <dcterms:modified xsi:type="dcterms:W3CDTF">2024-03-26T12:50:34Z</dcterms:modified>
</cp:coreProperties>
</file>